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40" tabRatio="946" activeTab="5"/>
  </bookViews>
  <sheets>
    <sheet name="Методичні Вказівки" sheetId="1" r:id="rId1"/>
    <sheet name="Конспекти" sheetId="2" r:id="rId2"/>
    <sheet name="Навчальні посібники" sheetId="3" r:id="rId3"/>
    <sheet name="Підручник" sheetId="4" r:id="rId4"/>
    <sheet name="Монографии" sheetId="5" r:id="rId5"/>
    <sheet name="Загальне" sheetId="6" r:id="rId6"/>
    <sheet name="подача 2024" sheetId="7" r:id="rId7"/>
  </sheets>
  <definedNames/>
  <calcPr fullCalcOnLoad="1" refMode="R1C1"/>
</workbook>
</file>

<file path=xl/sharedStrings.xml><?xml version="1.0" encoding="utf-8"?>
<sst xmlns="http://schemas.openxmlformats.org/spreadsheetml/2006/main" count="404" uniqueCount="119">
  <si>
    <t>№ п/п</t>
  </si>
  <si>
    <t>Кафедри</t>
  </si>
  <si>
    <t xml:space="preserve">                                     Методичне забезпечення</t>
  </si>
  <si>
    <t xml:space="preserve">                                    Методичне забезпечення</t>
  </si>
  <si>
    <t xml:space="preserve">план </t>
  </si>
  <si>
    <t>факт</t>
  </si>
  <si>
    <t>% виконання</t>
  </si>
  <si>
    <t xml:space="preserve">в обробці ЦНІТ </t>
  </si>
  <si>
    <t>% викон. з обробкою</t>
  </si>
  <si>
    <t>в обробці редактора</t>
  </si>
  <si>
    <t>% викон. з обробкою редактора</t>
  </si>
  <si>
    <t xml:space="preserve"> </t>
  </si>
  <si>
    <t>Фізики</t>
  </si>
  <si>
    <t>Будівельних конструкцій</t>
  </si>
  <si>
    <t xml:space="preserve">Міського будівництва </t>
  </si>
  <si>
    <t>Інженерної екології міст</t>
  </si>
  <si>
    <t>Водопостачання, водовідведення і очищення вод</t>
  </si>
  <si>
    <t>Хімії та інтегрованих технологій</t>
  </si>
  <si>
    <t xml:space="preserve">Нафтогазової інженерії і технологій  </t>
  </si>
  <si>
    <t>Охорони праці та безпеки життєдіяльності</t>
  </si>
  <si>
    <t>Електричного транспорту</t>
  </si>
  <si>
    <t>Теоретичної і будівельної механіки</t>
  </si>
  <si>
    <t>Транспортних систем і логістики</t>
  </si>
  <si>
    <t>Світлотехніки і джерел світла</t>
  </si>
  <si>
    <t>Альтернативної електроенергетики та електротехніки</t>
  </si>
  <si>
    <t>Комп’ютерних наук та інформаційних технологій</t>
  </si>
  <si>
    <t xml:space="preserve">Підприємництва та бізнес-адміністрування </t>
  </si>
  <si>
    <t>Економічної теорії та міжнародної економіки</t>
  </si>
  <si>
    <t>Менеджменту і публічного адміністрування</t>
  </si>
  <si>
    <t>Туризму і готельного господарства</t>
  </si>
  <si>
    <t>Історії і культурології</t>
  </si>
  <si>
    <t>Фізвиховання і спорту</t>
  </si>
  <si>
    <t>Філософії і політології</t>
  </si>
  <si>
    <t>Земельного адміністрування та геоінформаційних систем</t>
  </si>
  <si>
    <t>Ландшафтного проєктування та садово-паркового мистецтва</t>
  </si>
  <si>
    <t>Образотворчого мистецтва та дизайну</t>
  </si>
  <si>
    <t>Систем електропостачання та електроспоживання міст</t>
  </si>
  <si>
    <t>Автоматизації та комп`ютерно-інтегрованих технологій</t>
  </si>
  <si>
    <t>Дизайну та 3D-моделювання</t>
  </si>
  <si>
    <t>Дизайну та інтер`єру</t>
  </si>
  <si>
    <t>Психології, педагогіки і мовної підготовки</t>
  </si>
  <si>
    <t>Базової мовної та загальнонаукової підготовки іноземних громадян</t>
  </si>
  <si>
    <t>Іноземної філології та перекладу</t>
  </si>
  <si>
    <t>Управління проєктами у міському господарстві і будівництві</t>
  </si>
  <si>
    <t>Економіки та маркетингу</t>
  </si>
  <si>
    <t>Фінансів, обліку та безпеки бізнесу</t>
  </si>
  <si>
    <t>Геотехніки, підземних споруд та гідротехнічного  будівництва</t>
  </si>
  <si>
    <t>Матеріалознавства та інженерії  композитних  конструкцій</t>
  </si>
  <si>
    <t>Вищої математики і математичного моделювання</t>
  </si>
  <si>
    <t>Будівельного проєктування</t>
  </si>
  <si>
    <t xml:space="preserve">Теплогазопостачання і вентиляції </t>
  </si>
  <si>
    <t>Технології та організації будівельного виробництва</t>
  </si>
  <si>
    <t>Архітектури будівель і споруд</t>
  </si>
  <si>
    <t>Інноваційних технологій у дизайні архітектурного середовища</t>
  </si>
  <si>
    <t>Урбаністики та містобудування</t>
  </si>
  <si>
    <t xml:space="preserve">Основ архітектурного проєктування </t>
  </si>
  <si>
    <t xml:space="preserve">Цифрового моделювання та графіки </t>
  </si>
  <si>
    <t>Патентознавства та основ правозастосовної діяльності</t>
  </si>
  <si>
    <t>Реконструкції та реставрації архітектурних об'єктів</t>
  </si>
  <si>
    <t>Навчально-науковий Інститут будівництва та цивільної інженерії</t>
  </si>
  <si>
    <t>Кафедра будівельних конструкцій</t>
  </si>
  <si>
    <t>Кафедра геотехніки, підземних споруд та гідротехнічного  будівництва</t>
  </si>
  <si>
    <t>Кафедра матеріалознавства та інженерії  композитних  конструкцій</t>
  </si>
  <si>
    <t>Кафедра земельного адміністрування та геоінформаційних систем</t>
  </si>
  <si>
    <t>Кафедра інженерної екології міст</t>
  </si>
  <si>
    <t>Кафедра водопостачання, водовідведення і очищення вод</t>
  </si>
  <si>
    <t>Кафедра вищої математики і математичного моделювання</t>
  </si>
  <si>
    <t>Кафедра охорони праці та безпеки життєдіяльності</t>
  </si>
  <si>
    <t xml:space="preserve">Кафедра міського будівництва </t>
  </si>
  <si>
    <t>Кафедра теоретичної і будівельної механіки</t>
  </si>
  <si>
    <t>Кафедра будівельного проєктування</t>
  </si>
  <si>
    <t xml:space="preserve">Кафедра теплогазопостачання і вентиляції </t>
  </si>
  <si>
    <t>Кафедра технології та організації будівельного виробництва</t>
  </si>
  <si>
    <t>Навчально-науковий Інститут архітектури, дизайну та образотворчого мистецтва</t>
  </si>
  <si>
    <t>Кафедра архітектури будівель і споруд</t>
  </si>
  <si>
    <t>Кафедра інноваційних технологій у дизайні архітектурного середовища</t>
  </si>
  <si>
    <t>Кафедра урбаністики та містобудування</t>
  </si>
  <si>
    <t xml:space="preserve">Кафедра основ архітектурного проєктування </t>
  </si>
  <si>
    <t>Кафедра ландшафтного проєктування та садово-паркового мистецтва</t>
  </si>
  <si>
    <t>Кафедра образотворчого мистецтва та дизайну</t>
  </si>
  <si>
    <t>Кафедра дизайну та 3D-моделювання</t>
  </si>
  <si>
    <t>Кафедра дизайну та інтер`єру</t>
  </si>
  <si>
    <t>Кафедра реконструкції та реставрації архітектурних об'єктів</t>
  </si>
  <si>
    <t xml:space="preserve">Кафедра цифрового моделювання та графіки </t>
  </si>
  <si>
    <t>Навчально-науковий Інститут енергетичної, інформаційної та транспортної інфраструктури</t>
  </si>
  <si>
    <t>Кафедра електричного транспорту</t>
  </si>
  <si>
    <t xml:space="preserve">Кафедра нафтогазової інженерії і технологій  </t>
  </si>
  <si>
    <t>Кафедра транспортних систем і логістики</t>
  </si>
  <si>
    <t>Кафедра фізики</t>
  </si>
  <si>
    <t>Кафедра хімії та інтегрованих технологій</t>
  </si>
  <si>
    <t>Кафедра систем електропостачання та електроспоживання міст</t>
  </si>
  <si>
    <t>Кафедра світлотехніки і джерел світла</t>
  </si>
  <si>
    <t>Кафедра альтернативної електроенергетики та електротехніки</t>
  </si>
  <si>
    <t>Кафедра комп’ютерних наук та інформаційних технологій</t>
  </si>
  <si>
    <t>Кафедра автоматизації та комп`ютерно-інтегрованих технологій</t>
  </si>
  <si>
    <t>Навчально-науковий інститут економіки і менеджменту</t>
  </si>
  <si>
    <t xml:space="preserve">Кафедра підприємництва та бізнес-адміністрування </t>
  </si>
  <si>
    <t>Кафедра економічної теорії та міжнародної економіки</t>
  </si>
  <si>
    <t>Кафедра фінансів, обліку та безпеки бізнесу</t>
  </si>
  <si>
    <t>Кафедра економіки та маркетингу</t>
  </si>
  <si>
    <t>Кафедра менеджменту і публічного адміністрування</t>
  </si>
  <si>
    <t>Кафедра управління проєктами у міському господарстві і будівництві</t>
  </si>
  <si>
    <t>Кафедра туризму і готельного господарства</t>
  </si>
  <si>
    <t>Кафедра іноземної філології та перекладу</t>
  </si>
  <si>
    <t>Навчально-науковий Інститут підготовки кадрів вищої кваліфікації</t>
  </si>
  <si>
    <t>Кафедра фізвиховання і спорту</t>
  </si>
  <si>
    <t>Кафедра філософії і політології</t>
  </si>
  <si>
    <t xml:space="preserve">Кафедра патентознавства та основ правозастосовної діяльності </t>
  </si>
  <si>
    <t>По роботі з іноземними студентами</t>
  </si>
  <si>
    <t>Кафедра психології, педагогіки і мовної підготовки</t>
  </si>
  <si>
    <t>Кафедра базової мовної та загальнонаукової підготовки іноземних громадян</t>
  </si>
  <si>
    <t>Кафедра історії і культурології</t>
  </si>
  <si>
    <t>План 2024</t>
  </si>
  <si>
    <t>Виконання плану Методичних рекомендацій на 25.04.2024 (ПЛАН 2023 р.)</t>
  </si>
  <si>
    <t xml:space="preserve"> Виконання плану Конспектів лекцій на  25.04.2024 (ПЛАН 2023 р.)</t>
  </si>
  <si>
    <t xml:space="preserve"> Виконання плану Навчальних посібників на 25.04.2024 (ПЛАН 2023 р.)</t>
  </si>
  <si>
    <t xml:space="preserve"> Виконання плану Підручників на 25.04.2024 (ПЛАН 2023 р.)</t>
  </si>
  <si>
    <t>Виконання плану Монографій на  25.04.2024 (ПЛАН 2023 р.)</t>
  </si>
  <si>
    <t>Загальне виконання плану на  25.04.2024 (ПЛАН 2023 р.)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</si>
</sst>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"/>
    <numFmt numFmtId="192" formatCode="0.000;[Red]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0"/>
  </numFmts>
  <fonts count="54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Calibri"/>
      <family val="2"/>
    </font>
    <font>
      <b/>
      <sz val="14"/>
      <name val="Arial Cyr"/>
      <family val="0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 Cyr"/>
      <family val="0"/>
    </font>
    <font>
      <b/>
      <sz val="10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0" fillId="34" borderId="0" xfId="0" applyFill="1" applyAlignment="1">
      <alignment horizontal="center" vertical="center"/>
    </xf>
    <xf numFmtId="2" fontId="0" fillId="34" borderId="11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2" fontId="3" fillId="0" borderId="10" xfId="0" applyNumberFormat="1" applyFon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5.25390625" style="0" customWidth="1"/>
    <col min="2" max="2" width="54.875" style="0" customWidth="1"/>
    <col min="3" max="3" width="5.625" style="0" customWidth="1"/>
    <col min="4" max="4" width="5.25390625" style="0" customWidth="1"/>
    <col min="5" max="5" width="10.00390625" style="0" customWidth="1"/>
    <col min="6" max="6" width="8.875" style="0" customWidth="1"/>
    <col min="7" max="7" width="10.125" style="0" customWidth="1"/>
    <col min="8" max="8" width="9.125" style="0" customWidth="1"/>
    <col min="9" max="9" width="9.875" style="0" customWidth="1"/>
  </cols>
  <sheetData>
    <row r="1" spans="1:9" ht="21" customHeight="1">
      <c r="A1" s="73" t="s">
        <v>113</v>
      </c>
      <c r="B1" s="73"/>
      <c r="C1" s="73"/>
      <c r="D1" s="73"/>
      <c r="E1" s="73"/>
      <c r="F1" s="73"/>
      <c r="G1" s="73"/>
      <c r="H1" s="73"/>
      <c r="I1" s="73"/>
    </row>
    <row r="2" spans="1:9" s="1" customFormat="1" ht="14.25" customHeight="1">
      <c r="A2" s="67" t="s">
        <v>0</v>
      </c>
      <c r="B2" s="69" t="s">
        <v>1</v>
      </c>
      <c r="C2" s="71" t="s">
        <v>2</v>
      </c>
      <c r="D2" s="72"/>
      <c r="E2" s="72"/>
      <c r="F2" s="72"/>
      <c r="G2" s="72"/>
      <c r="H2" s="38"/>
      <c r="I2" s="39"/>
    </row>
    <row r="3" spans="1:9" s="1" customFormat="1" ht="36">
      <c r="A3" s="68"/>
      <c r="B3" s="70"/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1" t="s">
        <v>9</v>
      </c>
      <c r="I3" s="42" t="s">
        <v>10</v>
      </c>
    </row>
    <row r="4" spans="1:9" ht="12.75">
      <c r="A4" s="7">
        <v>1</v>
      </c>
      <c r="B4" s="37" t="s">
        <v>13</v>
      </c>
      <c r="C4" s="8">
        <v>9</v>
      </c>
      <c r="D4" s="8">
        <v>5</v>
      </c>
      <c r="E4" s="9">
        <f aca="true" t="shared" si="0" ref="E4:E17">100*D4/C4</f>
        <v>55.55555555555556</v>
      </c>
      <c r="F4" s="10"/>
      <c r="G4" s="9">
        <f>100*(D4+F4)/C4</f>
        <v>55.55555555555556</v>
      </c>
      <c r="H4" s="11"/>
      <c r="I4" s="12">
        <f aca="true" t="shared" si="1" ref="I4:I13">100*(D4+F4+H4)/C4</f>
        <v>55.55555555555556</v>
      </c>
    </row>
    <row r="5" spans="1:9" ht="12.75">
      <c r="A5" s="7">
        <v>2</v>
      </c>
      <c r="B5" s="37" t="s">
        <v>46</v>
      </c>
      <c r="C5" s="8">
        <v>6</v>
      </c>
      <c r="D5" s="8">
        <v>4</v>
      </c>
      <c r="E5" s="9">
        <f t="shared" si="0"/>
        <v>66.66666666666667</v>
      </c>
      <c r="F5" s="10"/>
      <c r="G5" s="9">
        <f aca="true" t="shared" si="2" ref="G5:G51">100*(D5+F5)/C5</f>
        <v>66.66666666666667</v>
      </c>
      <c r="H5" s="11"/>
      <c r="I5" s="12">
        <f t="shared" si="1"/>
        <v>66.66666666666667</v>
      </c>
    </row>
    <row r="6" spans="1:9" ht="12.75" customHeight="1">
      <c r="A6" s="7">
        <v>3</v>
      </c>
      <c r="B6" s="37" t="s">
        <v>47</v>
      </c>
      <c r="C6" s="8">
        <v>5</v>
      </c>
      <c r="D6" s="8"/>
      <c r="E6" s="9">
        <f t="shared" si="0"/>
        <v>0</v>
      </c>
      <c r="F6" s="10"/>
      <c r="G6" s="9">
        <f aca="true" t="shared" si="3" ref="G6:G13">100*(D6+F6)/C6</f>
        <v>0</v>
      </c>
      <c r="H6" s="11"/>
      <c r="I6" s="12">
        <f t="shared" si="1"/>
        <v>0</v>
      </c>
    </row>
    <row r="7" spans="1:9" s="26" customFormat="1" ht="16.5" customHeight="1">
      <c r="A7" s="7">
        <v>4</v>
      </c>
      <c r="B7" s="37" t="s">
        <v>33</v>
      </c>
      <c r="C7" s="8">
        <v>10</v>
      </c>
      <c r="D7" s="8">
        <v>4</v>
      </c>
      <c r="E7" s="12">
        <f t="shared" si="0"/>
        <v>40</v>
      </c>
      <c r="F7" s="33"/>
      <c r="G7" s="12">
        <f t="shared" si="3"/>
        <v>40</v>
      </c>
      <c r="H7" s="11"/>
      <c r="I7" s="12">
        <f t="shared" si="1"/>
        <v>40</v>
      </c>
    </row>
    <row r="8" spans="1:9" ht="12.75">
      <c r="A8" s="7">
        <v>5</v>
      </c>
      <c r="B8" s="37" t="s">
        <v>15</v>
      </c>
      <c r="C8" s="8">
        <v>24</v>
      </c>
      <c r="D8" s="8">
        <v>3</v>
      </c>
      <c r="E8" s="9">
        <f t="shared" si="0"/>
        <v>12.5</v>
      </c>
      <c r="F8" s="10"/>
      <c r="G8" s="9">
        <f t="shared" si="3"/>
        <v>12.5</v>
      </c>
      <c r="H8" s="11"/>
      <c r="I8" s="12">
        <f t="shared" si="1"/>
        <v>12.5</v>
      </c>
    </row>
    <row r="9" spans="1:9" ht="12.75">
      <c r="A9" s="7">
        <v>6</v>
      </c>
      <c r="B9" s="37" t="s">
        <v>16</v>
      </c>
      <c r="C9" s="8">
        <v>15</v>
      </c>
      <c r="D9" s="8">
        <v>1</v>
      </c>
      <c r="E9" s="9">
        <f t="shared" si="0"/>
        <v>6.666666666666667</v>
      </c>
      <c r="F9" s="10"/>
      <c r="G9" s="9">
        <f t="shared" si="3"/>
        <v>6.666666666666667</v>
      </c>
      <c r="H9" s="11"/>
      <c r="I9" s="12">
        <f t="shared" si="1"/>
        <v>6.666666666666667</v>
      </c>
    </row>
    <row r="10" spans="1:9" ht="12.75">
      <c r="A10" s="7">
        <v>7</v>
      </c>
      <c r="B10" s="37" t="s">
        <v>48</v>
      </c>
      <c r="C10" s="8">
        <v>3</v>
      </c>
      <c r="D10" s="8"/>
      <c r="E10" s="9">
        <f t="shared" si="0"/>
        <v>0</v>
      </c>
      <c r="F10" s="10"/>
      <c r="G10" s="9">
        <f t="shared" si="3"/>
        <v>0</v>
      </c>
      <c r="H10" s="11"/>
      <c r="I10" s="12">
        <f t="shared" si="1"/>
        <v>0</v>
      </c>
    </row>
    <row r="11" spans="1:9" ht="12.75">
      <c r="A11" s="7">
        <v>8</v>
      </c>
      <c r="B11" s="37" t="s">
        <v>19</v>
      </c>
      <c r="C11" s="8">
        <v>26</v>
      </c>
      <c r="D11" s="8"/>
      <c r="E11" s="9">
        <f t="shared" si="0"/>
        <v>0</v>
      </c>
      <c r="F11" s="10"/>
      <c r="G11" s="9">
        <f t="shared" si="3"/>
        <v>0</v>
      </c>
      <c r="H11" s="11"/>
      <c r="I11" s="12">
        <f t="shared" si="1"/>
        <v>0</v>
      </c>
    </row>
    <row r="12" spans="1:9" ht="12.75">
      <c r="A12" s="7">
        <v>9</v>
      </c>
      <c r="B12" s="37" t="s">
        <v>14</v>
      </c>
      <c r="C12" s="8">
        <v>9</v>
      </c>
      <c r="D12" s="8">
        <v>8</v>
      </c>
      <c r="E12" s="9">
        <f t="shared" si="0"/>
        <v>88.88888888888889</v>
      </c>
      <c r="F12" s="10"/>
      <c r="G12" s="9">
        <f t="shared" si="3"/>
        <v>88.88888888888889</v>
      </c>
      <c r="H12" s="11"/>
      <c r="I12" s="12">
        <f t="shared" si="1"/>
        <v>88.88888888888889</v>
      </c>
    </row>
    <row r="13" spans="1:9" ht="12.75">
      <c r="A13" s="7">
        <v>10</v>
      </c>
      <c r="B13" s="37" t="s">
        <v>21</v>
      </c>
      <c r="C13" s="8">
        <v>2</v>
      </c>
      <c r="D13" s="8"/>
      <c r="E13" s="9">
        <f t="shared" si="0"/>
        <v>0</v>
      </c>
      <c r="F13" s="10"/>
      <c r="G13" s="9">
        <f t="shared" si="3"/>
        <v>0</v>
      </c>
      <c r="H13" s="11"/>
      <c r="I13" s="12">
        <f t="shared" si="1"/>
        <v>0</v>
      </c>
    </row>
    <row r="14" spans="1:9" ht="12.75">
      <c r="A14" s="7">
        <v>11</v>
      </c>
      <c r="B14" s="37" t="s">
        <v>49</v>
      </c>
      <c r="C14" s="8"/>
      <c r="D14" s="8"/>
      <c r="E14" s="9"/>
      <c r="F14" s="10"/>
      <c r="G14" s="9"/>
      <c r="H14" s="11"/>
      <c r="I14" s="12"/>
    </row>
    <row r="15" spans="1:9" s="26" customFormat="1" ht="15.75" customHeight="1">
      <c r="A15" s="7">
        <v>12</v>
      </c>
      <c r="B15" s="37" t="s">
        <v>50</v>
      </c>
      <c r="C15" s="8"/>
      <c r="D15" s="8"/>
      <c r="E15" s="12"/>
      <c r="F15" s="33"/>
      <c r="G15" s="12"/>
      <c r="H15" s="11"/>
      <c r="I15" s="12"/>
    </row>
    <row r="16" spans="1:9" ht="12.75">
      <c r="A16" s="7">
        <v>13</v>
      </c>
      <c r="B16" s="37" t="s">
        <v>51</v>
      </c>
      <c r="C16" s="8"/>
      <c r="D16" s="8"/>
      <c r="E16" s="9"/>
      <c r="F16" s="10"/>
      <c r="G16" s="9"/>
      <c r="H16" s="11"/>
      <c r="I16" s="12"/>
    </row>
    <row r="17" spans="1:9" ht="12.75">
      <c r="A17" s="7">
        <v>14</v>
      </c>
      <c r="B17" s="37" t="s">
        <v>52</v>
      </c>
      <c r="C17" s="8">
        <v>7</v>
      </c>
      <c r="D17" s="8">
        <v>2</v>
      </c>
      <c r="E17" s="9">
        <f t="shared" si="0"/>
        <v>28.571428571428573</v>
      </c>
      <c r="F17" s="10"/>
      <c r="G17" s="9">
        <f t="shared" si="2"/>
        <v>28.571428571428573</v>
      </c>
      <c r="H17" s="11"/>
      <c r="I17" s="12">
        <f aca="true" t="shared" si="4" ref="I17:I51">100*(D17+F17+H17)/C17</f>
        <v>28.571428571428573</v>
      </c>
    </row>
    <row r="18" spans="1:9" ht="15" customHeight="1">
      <c r="A18" s="7">
        <v>15</v>
      </c>
      <c r="B18" s="37" t="s">
        <v>53</v>
      </c>
      <c r="C18" s="8"/>
      <c r="D18" s="8"/>
      <c r="E18" s="9"/>
      <c r="F18" s="10"/>
      <c r="G18" s="9"/>
      <c r="H18" s="11"/>
      <c r="I18" s="12"/>
    </row>
    <row r="19" spans="1:9" ht="12.75">
      <c r="A19" s="7">
        <v>16</v>
      </c>
      <c r="B19" s="37" t="s">
        <v>54</v>
      </c>
      <c r="C19" s="8">
        <v>4</v>
      </c>
      <c r="D19" s="8">
        <v>3</v>
      </c>
      <c r="E19" s="9">
        <f aca="true" t="shared" si="5" ref="E19:E24">100*D19/C19</f>
        <v>75</v>
      </c>
      <c r="F19" s="10"/>
      <c r="G19" s="9">
        <f t="shared" si="2"/>
        <v>75</v>
      </c>
      <c r="H19" s="11"/>
      <c r="I19" s="12">
        <f t="shared" si="4"/>
        <v>75</v>
      </c>
    </row>
    <row r="20" spans="1:9" ht="12.75">
      <c r="A20" s="7">
        <v>17</v>
      </c>
      <c r="B20" s="37" t="s">
        <v>55</v>
      </c>
      <c r="C20" s="8">
        <v>10</v>
      </c>
      <c r="D20" s="8">
        <v>3</v>
      </c>
      <c r="E20" s="9">
        <f t="shared" si="5"/>
        <v>30</v>
      </c>
      <c r="F20" s="10"/>
      <c r="G20" s="9">
        <f t="shared" si="2"/>
        <v>30</v>
      </c>
      <c r="H20" s="11"/>
      <c r="I20" s="12">
        <f t="shared" si="4"/>
        <v>30</v>
      </c>
    </row>
    <row r="21" spans="1:9" ht="12.75">
      <c r="A21" s="7">
        <v>18</v>
      </c>
      <c r="B21" s="37" t="s">
        <v>34</v>
      </c>
      <c r="C21" s="8">
        <v>8</v>
      </c>
      <c r="D21" s="8">
        <v>5</v>
      </c>
      <c r="E21" s="9">
        <f t="shared" si="5"/>
        <v>62.5</v>
      </c>
      <c r="F21" s="10"/>
      <c r="G21" s="9">
        <f t="shared" si="2"/>
        <v>62.5</v>
      </c>
      <c r="H21" s="11"/>
      <c r="I21" s="12">
        <f t="shared" si="4"/>
        <v>62.5</v>
      </c>
    </row>
    <row r="22" spans="1:9" ht="12.75">
      <c r="A22" s="7">
        <v>19</v>
      </c>
      <c r="B22" s="37" t="s">
        <v>35</v>
      </c>
      <c r="C22" s="8"/>
      <c r="D22" s="8"/>
      <c r="E22" s="9"/>
      <c r="F22" s="10"/>
      <c r="G22" s="9"/>
      <c r="H22" s="11"/>
      <c r="I22" s="12"/>
    </row>
    <row r="23" spans="1:9" ht="12.75">
      <c r="A23" s="7">
        <v>20</v>
      </c>
      <c r="B23" s="37" t="s">
        <v>38</v>
      </c>
      <c r="C23" s="8"/>
      <c r="D23" s="8"/>
      <c r="E23" s="9"/>
      <c r="F23" s="10"/>
      <c r="G23" s="9"/>
      <c r="H23" s="11"/>
      <c r="I23" s="12"/>
    </row>
    <row r="24" spans="1:9" ht="12.75">
      <c r="A24" s="7">
        <v>21</v>
      </c>
      <c r="B24" s="37" t="s">
        <v>39</v>
      </c>
      <c r="C24" s="8">
        <v>1</v>
      </c>
      <c r="D24" s="8"/>
      <c r="E24" s="9">
        <f t="shared" si="5"/>
        <v>0</v>
      </c>
      <c r="F24" s="10"/>
      <c r="G24" s="9">
        <f>100*(D24+F24)/C24</f>
        <v>0</v>
      </c>
      <c r="H24" s="11"/>
      <c r="I24" s="12">
        <f>100*(D24+F24+H24)/C24</f>
        <v>0</v>
      </c>
    </row>
    <row r="25" spans="1:9" ht="12.75">
      <c r="A25" s="7">
        <v>22</v>
      </c>
      <c r="B25" s="37" t="s">
        <v>58</v>
      </c>
      <c r="C25" s="8"/>
      <c r="D25" s="8"/>
      <c r="E25" s="9"/>
      <c r="F25" s="10"/>
      <c r="G25" s="9"/>
      <c r="H25" s="11"/>
      <c r="I25" s="12"/>
    </row>
    <row r="26" spans="1:9" ht="12.75">
      <c r="A26" s="7">
        <v>23</v>
      </c>
      <c r="B26" s="37" t="s">
        <v>56</v>
      </c>
      <c r="C26" s="8"/>
      <c r="D26" s="8"/>
      <c r="E26" s="9"/>
      <c r="F26" s="10"/>
      <c r="G26" s="9"/>
      <c r="H26" s="11"/>
      <c r="I26" s="12"/>
    </row>
    <row r="27" spans="1:9" ht="12.75">
      <c r="A27" s="7">
        <v>24</v>
      </c>
      <c r="B27" s="37" t="s">
        <v>20</v>
      </c>
      <c r="C27" s="8">
        <v>9</v>
      </c>
      <c r="D27" s="8">
        <v>1</v>
      </c>
      <c r="E27" s="9">
        <f>100*D27/C27</f>
        <v>11.11111111111111</v>
      </c>
      <c r="F27" s="10"/>
      <c r="G27" s="9">
        <f t="shared" si="2"/>
        <v>11.11111111111111</v>
      </c>
      <c r="H27" s="11"/>
      <c r="I27" s="12">
        <f t="shared" si="4"/>
        <v>11.11111111111111</v>
      </c>
    </row>
    <row r="28" spans="1:9" ht="12.75">
      <c r="A28" s="7">
        <v>25</v>
      </c>
      <c r="B28" s="37" t="s">
        <v>18</v>
      </c>
      <c r="C28" s="8">
        <v>2</v>
      </c>
      <c r="D28" s="8"/>
      <c r="E28" s="9">
        <f>100*D28/C28</f>
        <v>0</v>
      </c>
      <c r="F28" s="10"/>
      <c r="G28" s="9">
        <f t="shared" si="2"/>
        <v>0</v>
      </c>
      <c r="H28" s="11"/>
      <c r="I28" s="12">
        <f t="shared" si="4"/>
        <v>0</v>
      </c>
    </row>
    <row r="29" spans="1:9" ht="12.75">
      <c r="A29" s="7">
        <v>26</v>
      </c>
      <c r="B29" s="37" t="s">
        <v>22</v>
      </c>
      <c r="C29" s="8">
        <v>4</v>
      </c>
      <c r="D29" s="8">
        <v>3</v>
      </c>
      <c r="E29" s="9">
        <f>100*D29/C29</f>
        <v>75</v>
      </c>
      <c r="F29" s="10"/>
      <c r="G29" s="9">
        <f t="shared" si="2"/>
        <v>75</v>
      </c>
      <c r="H29" s="11"/>
      <c r="I29" s="12">
        <f t="shared" si="4"/>
        <v>75</v>
      </c>
    </row>
    <row r="30" spans="1:9" ht="12.75">
      <c r="A30" s="7">
        <v>27</v>
      </c>
      <c r="B30" s="37" t="s">
        <v>12</v>
      </c>
      <c r="C30" s="8">
        <v>1</v>
      </c>
      <c r="D30" s="8"/>
      <c r="E30" s="9">
        <f>100*D30/C30</f>
        <v>0</v>
      </c>
      <c r="F30" s="10"/>
      <c r="G30" s="9">
        <f t="shared" si="2"/>
        <v>0</v>
      </c>
      <c r="H30" s="11"/>
      <c r="I30" s="12">
        <f t="shared" si="4"/>
        <v>0</v>
      </c>
    </row>
    <row r="31" spans="1:9" ht="12.75">
      <c r="A31" s="7">
        <v>28</v>
      </c>
      <c r="B31" s="37" t="s">
        <v>17</v>
      </c>
      <c r="C31" s="8">
        <v>44</v>
      </c>
      <c r="D31" s="8">
        <v>3</v>
      </c>
      <c r="E31" s="9">
        <f>100*D31/C31</f>
        <v>6.818181818181818</v>
      </c>
      <c r="F31" s="10"/>
      <c r="G31" s="9">
        <f t="shared" si="2"/>
        <v>6.818181818181818</v>
      </c>
      <c r="H31" s="11"/>
      <c r="I31" s="12">
        <f t="shared" si="4"/>
        <v>6.818181818181818</v>
      </c>
    </row>
    <row r="32" spans="1:9" ht="12.75">
      <c r="A32" s="7">
        <v>29</v>
      </c>
      <c r="B32" s="37" t="s">
        <v>36</v>
      </c>
      <c r="C32" s="8">
        <v>12</v>
      </c>
      <c r="D32" s="8"/>
      <c r="E32" s="9">
        <f aca="true" t="shared" si="6" ref="E32:E51">100*D32/C32</f>
        <v>0</v>
      </c>
      <c r="F32" s="10"/>
      <c r="G32" s="9">
        <f t="shared" si="2"/>
        <v>0</v>
      </c>
      <c r="H32" s="11"/>
      <c r="I32" s="12">
        <f t="shared" si="4"/>
        <v>0</v>
      </c>
    </row>
    <row r="33" spans="1:9" ht="12.75">
      <c r="A33" s="7">
        <v>30</v>
      </c>
      <c r="B33" s="37" t="s">
        <v>23</v>
      </c>
      <c r="C33" s="8">
        <v>3</v>
      </c>
      <c r="D33" s="8">
        <v>1</v>
      </c>
      <c r="E33" s="9">
        <f t="shared" si="6"/>
        <v>33.333333333333336</v>
      </c>
      <c r="F33" s="10"/>
      <c r="G33" s="9">
        <f t="shared" si="2"/>
        <v>33.333333333333336</v>
      </c>
      <c r="H33" s="11"/>
      <c r="I33" s="12">
        <f t="shared" si="4"/>
        <v>33.333333333333336</v>
      </c>
    </row>
    <row r="34" spans="1:9" ht="12.75">
      <c r="A34" s="7">
        <v>31</v>
      </c>
      <c r="B34" s="37" t="s">
        <v>24</v>
      </c>
      <c r="C34" s="8">
        <v>10</v>
      </c>
      <c r="D34" s="8">
        <v>3</v>
      </c>
      <c r="E34" s="9">
        <f t="shared" si="6"/>
        <v>30</v>
      </c>
      <c r="F34" s="10"/>
      <c r="G34" s="9">
        <f t="shared" si="2"/>
        <v>30</v>
      </c>
      <c r="H34" s="11"/>
      <c r="I34" s="12">
        <f t="shared" si="4"/>
        <v>30</v>
      </c>
    </row>
    <row r="35" spans="1:9" ht="12.75">
      <c r="A35" s="7">
        <v>32</v>
      </c>
      <c r="B35" s="37" t="s">
        <v>25</v>
      </c>
      <c r="C35" s="8">
        <v>18</v>
      </c>
      <c r="D35" s="8">
        <v>4</v>
      </c>
      <c r="E35" s="9">
        <f t="shared" si="6"/>
        <v>22.22222222222222</v>
      </c>
      <c r="F35" s="10"/>
      <c r="G35" s="9">
        <f t="shared" si="2"/>
        <v>22.22222222222222</v>
      </c>
      <c r="H35" s="11"/>
      <c r="I35" s="12">
        <f t="shared" si="4"/>
        <v>22.22222222222222</v>
      </c>
    </row>
    <row r="36" spans="1:9" ht="15" customHeight="1">
      <c r="A36" s="7">
        <v>33</v>
      </c>
      <c r="B36" s="37" t="s">
        <v>37</v>
      </c>
      <c r="C36" s="8">
        <v>5</v>
      </c>
      <c r="D36" s="8">
        <v>3</v>
      </c>
      <c r="E36" s="9">
        <f t="shared" si="6"/>
        <v>60</v>
      </c>
      <c r="F36" s="10"/>
      <c r="G36" s="9">
        <f t="shared" si="2"/>
        <v>60</v>
      </c>
      <c r="H36" s="11"/>
      <c r="I36" s="12">
        <f t="shared" si="4"/>
        <v>60</v>
      </c>
    </row>
    <row r="37" spans="1:9" ht="12.75">
      <c r="A37" s="7">
        <v>34</v>
      </c>
      <c r="B37" s="37" t="s">
        <v>26</v>
      </c>
      <c r="C37" s="8">
        <v>2</v>
      </c>
      <c r="D37" s="8">
        <v>1</v>
      </c>
      <c r="E37" s="9">
        <f t="shared" si="6"/>
        <v>50</v>
      </c>
      <c r="F37" s="10"/>
      <c r="G37" s="9">
        <f t="shared" si="2"/>
        <v>50</v>
      </c>
      <c r="H37" s="11"/>
      <c r="I37" s="12">
        <f t="shared" si="4"/>
        <v>50</v>
      </c>
    </row>
    <row r="38" spans="1:9" ht="12.75">
      <c r="A38" s="7">
        <v>35</v>
      </c>
      <c r="B38" s="37" t="s">
        <v>27</v>
      </c>
      <c r="C38" s="8">
        <v>5</v>
      </c>
      <c r="D38" s="8">
        <v>2</v>
      </c>
      <c r="E38" s="9">
        <f t="shared" si="6"/>
        <v>40</v>
      </c>
      <c r="F38" s="10"/>
      <c r="G38" s="9">
        <f t="shared" si="2"/>
        <v>40</v>
      </c>
      <c r="H38" s="11"/>
      <c r="I38" s="12">
        <f t="shared" si="4"/>
        <v>40</v>
      </c>
    </row>
    <row r="39" spans="1:9" ht="15" customHeight="1">
      <c r="A39" s="7">
        <v>36</v>
      </c>
      <c r="B39" s="37" t="s">
        <v>45</v>
      </c>
      <c r="C39" s="8">
        <v>10</v>
      </c>
      <c r="D39" s="8">
        <v>4</v>
      </c>
      <c r="E39" s="12">
        <f t="shared" si="6"/>
        <v>40</v>
      </c>
      <c r="F39" s="33"/>
      <c r="G39" s="9">
        <f t="shared" si="2"/>
        <v>40</v>
      </c>
      <c r="H39" s="11"/>
      <c r="I39" s="12">
        <f t="shared" si="4"/>
        <v>40</v>
      </c>
    </row>
    <row r="40" spans="1:9" ht="12.75">
      <c r="A40" s="7">
        <v>37</v>
      </c>
      <c r="B40" s="37" t="s">
        <v>44</v>
      </c>
      <c r="C40" s="8">
        <v>10</v>
      </c>
      <c r="D40" s="8">
        <v>3</v>
      </c>
      <c r="E40" s="12">
        <f t="shared" si="6"/>
        <v>30</v>
      </c>
      <c r="F40" s="10"/>
      <c r="G40" s="9">
        <f t="shared" si="2"/>
        <v>30</v>
      </c>
      <c r="H40" s="11"/>
      <c r="I40" s="12">
        <f t="shared" si="4"/>
        <v>30</v>
      </c>
    </row>
    <row r="41" spans="1:9" ht="12.75">
      <c r="A41" s="7">
        <v>38</v>
      </c>
      <c r="B41" s="37" t="s">
        <v>28</v>
      </c>
      <c r="C41" s="8">
        <v>32</v>
      </c>
      <c r="D41" s="8">
        <v>14</v>
      </c>
      <c r="E41" s="12">
        <f t="shared" si="6"/>
        <v>43.75</v>
      </c>
      <c r="F41" s="10"/>
      <c r="G41" s="9">
        <f t="shared" si="2"/>
        <v>43.75</v>
      </c>
      <c r="H41" s="11"/>
      <c r="I41" s="12">
        <f t="shared" si="4"/>
        <v>43.75</v>
      </c>
    </row>
    <row r="42" spans="1:9" ht="12.75">
      <c r="A42" s="7">
        <v>39</v>
      </c>
      <c r="B42" s="37" t="s">
        <v>43</v>
      </c>
      <c r="C42" s="8">
        <v>6</v>
      </c>
      <c r="D42" s="8">
        <v>1</v>
      </c>
      <c r="E42" s="12">
        <f t="shared" si="6"/>
        <v>16.666666666666668</v>
      </c>
      <c r="F42" s="10"/>
      <c r="G42" s="9">
        <f t="shared" si="2"/>
        <v>16.666666666666668</v>
      </c>
      <c r="H42" s="11"/>
      <c r="I42" s="12">
        <f t="shared" si="4"/>
        <v>16.666666666666668</v>
      </c>
    </row>
    <row r="43" spans="1:9" ht="12.75">
      <c r="A43" s="7">
        <v>40</v>
      </c>
      <c r="B43" s="37" t="s">
        <v>29</v>
      </c>
      <c r="C43" s="8">
        <v>48</v>
      </c>
      <c r="D43" s="8">
        <v>21</v>
      </c>
      <c r="E43" s="12">
        <f t="shared" si="6"/>
        <v>43.75</v>
      </c>
      <c r="F43" s="10"/>
      <c r="G43" s="9">
        <f t="shared" si="2"/>
        <v>43.75</v>
      </c>
      <c r="H43" s="11"/>
      <c r="I43" s="12">
        <f t="shared" si="4"/>
        <v>43.75</v>
      </c>
    </row>
    <row r="44" spans="1:9" ht="12.75">
      <c r="A44" s="7">
        <v>41</v>
      </c>
      <c r="B44" s="37" t="s">
        <v>42</v>
      </c>
      <c r="C44" s="8">
        <v>8</v>
      </c>
      <c r="D44" s="8">
        <v>5</v>
      </c>
      <c r="E44" s="12">
        <f t="shared" si="6"/>
        <v>62.5</v>
      </c>
      <c r="F44" s="10"/>
      <c r="G44" s="9">
        <f t="shared" si="2"/>
        <v>62.5</v>
      </c>
      <c r="H44" s="11"/>
      <c r="I44" s="12">
        <f t="shared" si="4"/>
        <v>62.5</v>
      </c>
    </row>
    <row r="45" spans="1:9" ht="12.75">
      <c r="A45" s="7">
        <v>42</v>
      </c>
      <c r="B45" s="37" t="s">
        <v>31</v>
      </c>
      <c r="C45" s="8">
        <v>8</v>
      </c>
      <c r="D45" s="8">
        <v>4</v>
      </c>
      <c r="E45" s="12">
        <f t="shared" si="6"/>
        <v>50</v>
      </c>
      <c r="F45" s="10"/>
      <c r="G45" s="9">
        <f t="shared" si="2"/>
        <v>50</v>
      </c>
      <c r="H45" s="11"/>
      <c r="I45" s="12">
        <f t="shared" si="4"/>
        <v>50</v>
      </c>
    </row>
    <row r="46" spans="1:9" ht="12.75">
      <c r="A46" s="7">
        <v>43</v>
      </c>
      <c r="B46" s="37" t="s">
        <v>32</v>
      </c>
      <c r="C46" s="8">
        <v>3</v>
      </c>
      <c r="D46" s="8">
        <v>2</v>
      </c>
      <c r="E46" s="12">
        <f t="shared" si="6"/>
        <v>66.66666666666667</v>
      </c>
      <c r="F46" s="10"/>
      <c r="G46" s="9">
        <f t="shared" si="2"/>
        <v>66.66666666666667</v>
      </c>
      <c r="H46" s="11"/>
      <c r="I46" s="12">
        <f t="shared" si="4"/>
        <v>66.66666666666667</v>
      </c>
    </row>
    <row r="47" spans="1:9" ht="12.75">
      <c r="A47" s="60">
        <v>44</v>
      </c>
      <c r="B47" s="61" t="s">
        <v>57</v>
      </c>
      <c r="C47" s="62">
        <v>1</v>
      </c>
      <c r="D47" s="62">
        <v>1</v>
      </c>
      <c r="E47" s="65">
        <f t="shared" si="6"/>
        <v>100</v>
      </c>
      <c r="F47" s="66"/>
      <c r="G47" s="63">
        <f t="shared" si="2"/>
        <v>100</v>
      </c>
      <c r="H47" s="11"/>
      <c r="I47" s="12">
        <f t="shared" si="4"/>
        <v>100</v>
      </c>
    </row>
    <row r="48" spans="1:9" ht="12.75">
      <c r="A48" s="7">
        <v>45</v>
      </c>
      <c r="B48" s="37" t="s">
        <v>40</v>
      </c>
      <c r="C48" s="8">
        <v>34</v>
      </c>
      <c r="D48" s="8">
        <v>22</v>
      </c>
      <c r="E48" s="12">
        <f t="shared" si="6"/>
        <v>64.70588235294117</v>
      </c>
      <c r="F48" s="10"/>
      <c r="G48" s="9">
        <f t="shared" si="2"/>
        <v>64.70588235294117</v>
      </c>
      <c r="H48" s="11"/>
      <c r="I48" s="12">
        <f t="shared" si="4"/>
        <v>64.70588235294117</v>
      </c>
    </row>
    <row r="49" spans="1:9" ht="12.75">
      <c r="A49" s="7">
        <v>46</v>
      </c>
      <c r="B49" s="37" t="s">
        <v>41</v>
      </c>
      <c r="C49" s="8"/>
      <c r="D49" s="8"/>
      <c r="E49" s="12"/>
      <c r="F49" s="10"/>
      <c r="G49" s="9"/>
      <c r="H49" s="11"/>
      <c r="I49" s="12"/>
    </row>
    <row r="50" spans="1:9" ht="12.75">
      <c r="A50" s="7">
        <v>47</v>
      </c>
      <c r="B50" s="37" t="s">
        <v>30</v>
      </c>
      <c r="C50" s="8"/>
      <c r="D50" s="8"/>
      <c r="E50" s="12"/>
      <c r="F50" s="10"/>
      <c r="G50" s="9"/>
      <c r="H50" s="11"/>
      <c r="I50" s="12"/>
    </row>
    <row r="51" spans="1:9" ht="12.75">
      <c r="A51" s="15"/>
      <c r="B51" s="16"/>
      <c r="C51" s="15">
        <f>SUM(C4:C50)</f>
        <v>414</v>
      </c>
      <c r="D51" s="15">
        <f>SUM(D4:D50)</f>
        <v>136</v>
      </c>
      <c r="E51" s="17">
        <f t="shared" si="6"/>
        <v>32.85024154589372</v>
      </c>
      <c r="F51" s="15">
        <f>SUM(F4:F50)</f>
        <v>0</v>
      </c>
      <c r="G51" s="17">
        <f t="shared" si="2"/>
        <v>32.85024154589372</v>
      </c>
      <c r="H51" s="20">
        <f>SUM(H4:H50)</f>
        <v>0</v>
      </c>
      <c r="I51" s="21">
        <f t="shared" si="4"/>
        <v>32.85024154589372</v>
      </c>
    </row>
    <row r="52" spans="1:9" ht="12.75">
      <c r="A52" s="16"/>
      <c r="B52" s="16"/>
      <c r="C52" s="16"/>
      <c r="D52" s="16"/>
      <c r="E52" s="16"/>
      <c r="F52" s="16"/>
      <c r="G52" s="22"/>
      <c r="H52" s="22"/>
      <c r="I52" s="2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</sheetData>
  <sheetProtection/>
  <mergeCells count="4">
    <mergeCell ref="A2:A3"/>
    <mergeCell ref="B2:B3"/>
    <mergeCell ref="C2:G2"/>
    <mergeCell ref="A1:I1"/>
  </mergeCells>
  <printOptions horizontalCentered="1"/>
  <pageMargins left="0.21" right="0.17" top="0.3937007874015748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5.25390625" style="0" customWidth="1"/>
    <col min="2" max="2" width="55.375" style="0" customWidth="1"/>
    <col min="3" max="3" width="5.75390625" style="0" customWidth="1"/>
    <col min="4" max="4" width="6.00390625" style="0" customWidth="1"/>
    <col min="5" max="5" width="9.375" style="0" customWidth="1"/>
    <col min="6" max="7" width="9.625" style="0" customWidth="1"/>
    <col min="8" max="8" width="9.375" style="0" customWidth="1"/>
    <col min="9" max="9" width="9.625" style="0" customWidth="1"/>
  </cols>
  <sheetData>
    <row r="1" spans="1:9" ht="18.75" customHeight="1">
      <c r="A1" s="73" t="s">
        <v>114</v>
      </c>
      <c r="B1" s="73"/>
      <c r="C1" s="73"/>
      <c r="D1" s="73"/>
      <c r="E1" s="73"/>
      <c r="F1" s="73"/>
      <c r="G1" s="73"/>
      <c r="H1" s="73"/>
      <c r="I1" s="73"/>
    </row>
    <row r="2" spans="1:9" ht="12.75" customHeight="1">
      <c r="A2" s="67" t="s">
        <v>0</v>
      </c>
      <c r="B2" s="69" t="s">
        <v>1</v>
      </c>
      <c r="C2" s="71" t="s">
        <v>3</v>
      </c>
      <c r="D2" s="72"/>
      <c r="E2" s="72"/>
      <c r="F2" s="72"/>
      <c r="G2" s="72"/>
      <c r="H2" s="38"/>
      <c r="I2" s="39"/>
    </row>
    <row r="3" spans="1:9" ht="38.25" customHeight="1">
      <c r="A3" s="68"/>
      <c r="B3" s="70"/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1" t="s">
        <v>9</v>
      </c>
      <c r="I3" s="42" t="s">
        <v>10</v>
      </c>
    </row>
    <row r="4" spans="1:9" ht="12.75">
      <c r="A4" s="7">
        <v>1</v>
      </c>
      <c r="B4" s="37" t="s">
        <v>13</v>
      </c>
      <c r="C4" s="8"/>
      <c r="D4" s="8"/>
      <c r="E4" s="9"/>
      <c r="F4" s="13"/>
      <c r="G4" s="9"/>
      <c r="H4" s="11"/>
      <c r="I4" s="12"/>
    </row>
    <row r="5" spans="1:9" ht="12.75">
      <c r="A5" s="60">
        <v>2</v>
      </c>
      <c r="B5" s="61" t="s">
        <v>46</v>
      </c>
      <c r="C5" s="62">
        <v>2</v>
      </c>
      <c r="D5" s="62">
        <v>2</v>
      </c>
      <c r="E5" s="63">
        <f aca="true" t="shared" si="0" ref="E5:E51">100*D5/C5</f>
        <v>100</v>
      </c>
      <c r="F5" s="64"/>
      <c r="G5" s="63">
        <f>100*(D5+F5)/C5</f>
        <v>100</v>
      </c>
      <c r="H5" s="11"/>
      <c r="I5" s="12">
        <f>100*(D5+F5+H5)/C5</f>
        <v>100</v>
      </c>
    </row>
    <row r="6" spans="1:9" ht="12.75">
      <c r="A6" s="60">
        <v>3</v>
      </c>
      <c r="B6" s="61" t="s">
        <v>47</v>
      </c>
      <c r="C6" s="62">
        <v>1</v>
      </c>
      <c r="D6" s="62">
        <v>1</v>
      </c>
      <c r="E6" s="63">
        <f t="shared" si="0"/>
        <v>100</v>
      </c>
      <c r="F6" s="64"/>
      <c r="G6" s="63">
        <f>100*(D6+F6)/C6</f>
        <v>100</v>
      </c>
      <c r="H6" s="11"/>
      <c r="I6" s="12">
        <f>100*(D6+F6+H6)/C6</f>
        <v>100</v>
      </c>
    </row>
    <row r="7" spans="1:9" ht="12.75">
      <c r="A7" s="7">
        <v>4</v>
      </c>
      <c r="B7" s="37" t="s">
        <v>33</v>
      </c>
      <c r="C7" s="8">
        <v>15</v>
      </c>
      <c r="D7" s="8">
        <v>6</v>
      </c>
      <c r="E7" s="9">
        <f t="shared" si="0"/>
        <v>40</v>
      </c>
      <c r="F7" s="13"/>
      <c r="G7" s="9">
        <f>100*(D7+F7)/C7</f>
        <v>40</v>
      </c>
      <c r="H7" s="11"/>
      <c r="I7" s="12">
        <f>100*(D7+F7+H7)/C7</f>
        <v>40</v>
      </c>
    </row>
    <row r="8" spans="1:9" ht="12.75">
      <c r="A8" s="7">
        <v>5</v>
      </c>
      <c r="B8" s="37" t="s">
        <v>15</v>
      </c>
      <c r="C8" s="8">
        <v>24</v>
      </c>
      <c r="D8" s="8">
        <v>2</v>
      </c>
      <c r="E8" s="9">
        <f t="shared" si="0"/>
        <v>8.333333333333334</v>
      </c>
      <c r="F8" s="13"/>
      <c r="G8" s="9">
        <f aca="true" t="shared" si="1" ref="G8:G51">100*(D8+F8)/C8</f>
        <v>8.333333333333334</v>
      </c>
      <c r="H8" s="11"/>
      <c r="I8" s="12">
        <f aca="true" t="shared" si="2" ref="I8:I51">100*(D8+F8+H8)/C8</f>
        <v>8.333333333333334</v>
      </c>
    </row>
    <row r="9" spans="1:9" ht="12.75">
      <c r="A9" s="7">
        <v>6</v>
      </c>
      <c r="B9" s="37" t="s">
        <v>16</v>
      </c>
      <c r="C9" s="8">
        <v>7</v>
      </c>
      <c r="D9" s="8"/>
      <c r="E9" s="9">
        <f t="shared" si="0"/>
        <v>0</v>
      </c>
      <c r="F9" s="13"/>
      <c r="G9" s="9">
        <f t="shared" si="1"/>
        <v>0</v>
      </c>
      <c r="H9" s="11"/>
      <c r="I9" s="12">
        <f t="shared" si="2"/>
        <v>0</v>
      </c>
    </row>
    <row r="10" spans="1:9" ht="12.75">
      <c r="A10" s="7">
        <v>7</v>
      </c>
      <c r="B10" s="37" t="s">
        <v>48</v>
      </c>
      <c r="C10" s="8">
        <v>5</v>
      </c>
      <c r="D10" s="8">
        <v>2</v>
      </c>
      <c r="E10" s="9">
        <f t="shared" si="0"/>
        <v>40</v>
      </c>
      <c r="F10" s="13"/>
      <c r="G10" s="9">
        <f t="shared" si="1"/>
        <v>40</v>
      </c>
      <c r="H10" s="11"/>
      <c r="I10" s="12">
        <f t="shared" si="2"/>
        <v>40</v>
      </c>
    </row>
    <row r="11" spans="1:9" ht="12.75">
      <c r="A11" s="7">
        <v>8</v>
      </c>
      <c r="B11" s="37" t="s">
        <v>19</v>
      </c>
      <c r="C11" s="8">
        <v>21</v>
      </c>
      <c r="D11" s="8"/>
      <c r="E11" s="9">
        <f t="shared" si="0"/>
        <v>0</v>
      </c>
      <c r="F11" s="13"/>
      <c r="G11" s="9">
        <f t="shared" si="1"/>
        <v>0</v>
      </c>
      <c r="H11" s="11"/>
      <c r="I11" s="12">
        <f t="shared" si="2"/>
        <v>0</v>
      </c>
    </row>
    <row r="12" spans="1:9" ht="12.75">
      <c r="A12" s="7">
        <v>9</v>
      </c>
      <c r="B12" s="37" t="s">
        <v>14</v>
      </c>
      <c r="C12" s="8">
        <v>8</v>
      </c>
      <c r="D12" s="8">
        <v>4</v>
      </c>
      <c r="E12" s="9">
        <f t="shared" si="0"/>
        <v>50</v>
      </c>
      <c r="F12" s="13"/>
      <c r="G12" s="9">
        <f t="shared" si="1"/>
        <v>50</v>
      </c>
      <c r="H12" s="11"/>
      <c r="I12" s="12">
        <f t="shared" si="2"/>
        <v>50</v>
      </c>
    </row>
    <row r="13" spans="1:9" ht="12.75">
      <c r="A13" s="7">
        <v>10</v>
      </c>
      <c r="B13" s="37" t="s">
        <v>21</v>
      </c>
      <c r="C13" s="8"/>
      <c r="D13" s="8"/>
      <c r="E13" s="9"/>
      <c r="F13" s="13"/>
      <c r="G13" s="9"/>
      <c r="H13" s="11"/>
      <c r="I13" s="12"/>
    </row>
    <row r="14" spans="1:9" ht="12.75">
      <c r="A14" s="7">
        <v>11</v>
      </c>
      <c r="B14" s="37" t="s">
        <v>49</v>
      </c>
      <c r="C14" s="8"/>
      <c r="D14" s="8"/>
      <c r="E14" s="9"/>
      <c r="F14" s="13"/>
      <c r="G14" s="9"/>
      <c r="H14" s="11"/>
      <c r="I14" s="12"/>
    </row>
    <row r="15" spans="1:9" ht="12.75">
      <c r="A15" s="7">
        <v>12</v>
      </c>
      <c r="B15" s="37" t="s">
        <v>50</v>
      </c>
      <c r="C15" s="8"/>
      <c r="D15" s="8"/>
      <c r="E15" s="9"/>
      <c r="F15" s="13"/>
      <c r="G15" s="9"/>
      <c r="H15" s="11"/>
      <c r="I15" s="12"/>
    </row>
    <row r="16" spans="1:9" ht="12.75">
      <c r="A16" s="60">
        <v>13</v>
      </c>
      <c r="B16" s="61" t="s">
        <v>51</v>
      </c>
      <c r="C16" s="62">
        <v>1</v>
      </c>
      <c r="D16" s="62">
        <v>1</v>
      </c>
      <c r="E16" s="63">
        <f t="shared" si="0"/>
        <v>100</v>
      </c>
      <c r="F16" s="64"/>
      <c r="G16" s="63">
        <f t="shared" si="1"/>
        <v>100</v>
      </c>
      <c r="H16" s="11"/>
      <c r="I16" s="12">
        <f t="shared" si="2"/>
        <v>100</v>
      </c>
    </row>
    <row r="17" spans="1:9" ht="12.75">
      <c r="A17" s="7">
        <v>14</v>
      </c>
      <c r="B17" s="37" t="s">
        <v>52</v>
      </c>
      <c r="C17" s="8">
        <v>1</v>
      </c>
      <c r="D17" s="8"/>
      <c r="E17" s="9">
        <f t="shared" si="0"/>
        <v>0</v>
      </c>
      <c r="F17" s="13"/>
      <c r="G17" s="9">
        <f t="shared" si="1"/>
        <v>0</v>
      </c>
      <c r="H17" s="11"/>
      <c r="I17" s="12">
        <f t="shared" si="2"/>
        <v>0</v>
      </c>
    </row>
    <row r="18" spans="1:9" ht="12.75">
      <c r="A18" s="7">
        <v>15</v>
      </c>
      <c r="B18" s="37" t="s">
        <v>53</v>
      </c>
      <c r="C18" s="8"/>
      <c r="D18" s="8"/>
      <c r="E18" s="9"/>
      <c r="F18" s="13"/>
      <c r="G18" s="9"/>
      <c r="H18" s="11"/>
      <c r="I18" s="12"/>
    </row>
    <row r="19" spans="1:9" ht="12.75">
      <c r="A19" s="7">
        <v>16</v>
      </c>
      <c r="B19" s="37" t="s">
        <v>54</v>
      </c>
      <c r="C19" s="8">
        <v>1</v>
      </c>
      <c r="D19" s="8"/>
      <c r="E19" s="9">
        <f t="shared" si="0"/>
        <v>0</v>
      </c>
      <c r="F19" s="13"/>
      <c r="G19" s="9">
        <f t="shared" si="1"/>
        <v>0</v>
      </c>
      <c r="H19" s="11"/>
      <c r="I19" s="12">
        <f t="shared" si="2"/>
        <v>0</v>
      </c>
    </row>
    <row r="20" spans="1:9" ht="12.75">
      <c r="A20" s="60">
        <v>17</v>
      </c>
      <c r="B20" s="61" t="s">
        <v>55</v>
      </c>
      <c r="C20" s="62">
        <v>1</v>
      </c>
      <c r="D20" s="62">
        <v>1</v>
      </c>
      <c r="E20" s="63">
        <f t="shared" si="0"/>
        <v>100</v>
      </c>
      <c r="F20" s="64"/>
      <c r="G20" s="63">
        <f t="shared" si="1"/>
        <v>100</v>
      </c>
      <c r="H20" s="11"/>
      <c r="I20" s="12">
        <f t="shared" si="2"/>
        <v>100</v>
      </c>
    </row>
    <row r="21" spans="1:9" ht="12.75">
      <c r="A21" s="7">
        <v>18</v>
      </c>
      <c r="B21" s="37" t="s">
        <v>34</v>
      </c>
      <c r="C21" s="8">
        <v>3</v>
      </c>
      <c r="D21" s="8"/>
      <c r="E21" s="9">
        <f t="shared" si="0"/>
        <v>0</v>
      </c>
      <c r="F21" s="13"/>
      <c r="G21" s="9">
        <f t="shared" si="1"/>
        <v>0</v>
      </c>
      <c r="H21" s="11"/>
      <c r="I21" s="12">
        <f t="shared" si="2"/>
        <v>0</v>
      </c>
    </row>
    <row r="22" spans="1:9" ht="12.75">
      <c r="A22" s="7">
        <v>19</v>
      </c>
      <c r="B22" s="37" t="s">
        <v>35</v>
      </c>
      <c r="C22" s="8"/>
      <c r="D22" s="8"/>
      <c r="E22" s="9"/>
      <c r="F22" s="13"/>
      <c r="G22" s="9"/>
      <c r="H22" s="11"/>
      <c r="I22" s="12"/>
    </row>
    <row r="23" spans="1:9" ht="12.75">
      <c r="A23" s="7">
        <v>20</v>
      </c>
      <c r="B23" s="37" t="s">
        <v>38</v>
      </c>
      <c r="C23" s="8">
        <v>1</v>
      </c>
      <c r="D23" s="8"/>
      <c r="E23" s="9">
        <f t="shared" si="0"/>
        <v>0</v>
      </c>
      <c r="F23" s="13"/>
      <c r="G23" s="9">
        <f t="shared" si="1"/>
        <v>0</v>
      </c>
      <c r="H23" s="11"/>
      <c r="I23" s="12">
        <f t="shared" si="2"/>
        <v>0</v>
      </c>
    </row>
    <row r="24" spans="1:9" ht="12.75">
      <c r="A24" s="7">
        <v>21</v>
      </c>
      <c r="B24" s="37" t="s">
        <v>39</v>
      </c>
      <c r="C24" s="8"/>
      <c r="D24" s="8"/>
      <c r="E24" s="9"/>
      <c r="F24" s="13"/>
      <c r="G24" s="9"/>
      <c r="H24" s="11"/>
      <c r="I24" s="12"/>
    </row>
    <row r="25" spans="1:9" ht="12.75">
      <c r="A25" s="7">
        <v>22</v>
      </c>
      <c r="B25" s="37" t="s">
        <v>58</v>
      </c>
      <c r="C25" s="8"/>
      <c r="D25" s="8"/>
      <c r="E25" s="9"/>
      <c r="F25" s="13"/>
      <c r="G25" s="9"/>
      <c r="H25" s="11"/>
      <c r="I25" s="12"/>
    </row>
    <row r="26" spans="1:9" ht="12.75">
      <c r="A26" s="7">
        <v>23</v>
      </c>
      <c r="B26" s="37" t="s">
        <v>56</v>
      </c>
      <c r="C26" s="8"/>
      <c r="D26" s="8"/>
      <c r="E26" s="9"/>
      <c r="F26" s="13"/>
      <c r="G26" s="9"/>
      <c r="H26" s="11"/>
      <c r="I26" s="12"/>
    </row>
    <row r="27" spans="1:9" ht="12.75">
      <c r="A27" s="7">
        <v>24</v>
      </c>
      <c r="B27" s="37" t="s">
        <v>20</v>
      </c>
      <c r="C27" s="8">
        <v>6</v>
      </c>
      <c r="D27" s="8"/>
      <c r="E27" s="9">
        <f t="shared" si="0"/>
        <v>0</v>
      </c>
      <c r="F27" s="13"/>
      <c r="G27" s="9">
        <f t="shared" si="1"/>
        <v>0</v>
      </c>
      <c r="H27" s="11"/>
      <c r="I27" s="12">
        <f t="shared" si="2"/>
        <v>0</v>
      </c>
    </row>
    <row r="28" spans="1:9" ht="12.75">
      <c r="A28" s="7">
        <v>25</v>
      </c>
      <c r="B28" s="37" t="s">
        <v>18</v>
      </c>
      <c r="C28" s="8">
        <v>3</v>
      </c>
      <c r="D28" s="8"/>
      <c r="E28" s="9">
        <f t="shared" si="0"/>
        <v>0</v>
      </c>
      <c r="F28" s="13"/>
      <c r="G28" s="9">
        <f t="shared" si="1"/>
        <v>0</v>
      </c>
      <c r="H28" s="11"/>
      <c r="I28" s="12">
        <f t="shared" si="2"/>
        <v>0</v>
      </c>
    </row>
    <row r="29" spans="1:9" ht="12.75">
      <c r="A29" s="7">
        <v>26</v>
      </c>
      <c r="B29" s="37" t="s">
        <v>22</v>
      </c>
      <c r="C29" s="8">
        <v>2</v>
      </c>
      <c r="D29" s="8">
        <v>1</v>
      </c>
      <c r="E29" s="9">
        <f t="shared" si="0"/>
        <v>50</v>
      </c>
      <c r="F29" s="13"/>
      <c r="G29" s="9">
        <f t="shared" si="1"/>
        <v>50</v>
      </c>
      <c r="H29" s="11"/>
      <c r="I29" s="12">
        <f t="shared" si="2"/>
        <v>50</v>
      </c>
    </row>
    <row r="30" spans="1:9" ht="12.75">
      <c r="A30" s="7">
        <v>27</v>
      </c>
      <c r="B30" s="37" t="s">
        <v>12</v>
      </c>
      <c r="C30" s="8"/>
      <c r="D30" s="8"/>
      <c r="E30" s="9"/>
      <c r="F30" s="13"/>
      <c r="G30" s="9"/>
      <c r="H30" s="11"/>
      <c r="I30" s="12"/>
    </row>
    <row r="31" spans="1:9" ht="12.75">
      <c r="A31" s="7">
        <v>28</v>
      </c>
      <c r="B31" s="37" t="s">
        <v>17</v>
      </c>
      <c r="C31" s="8">
        <v>19</v>
      </c>
      <c r="D31" s="8">
        <v>2</v>
      </c>
      <c r="E31" s="9">
        <f t="shared" si="0"/>
        <v>10.526315789473685</v>
      </c>
      <c r="F31" s="13"/>
      <c r="G31" s="9">
        <f t="shared" si="1"/>
        <v>10.526315789473685</v>
      </c>
      <c r="H31" s="11"/>
      <c r="I31" s="12">
        <f t="shared" si="2"/>
        <v>10.526315789473685</v>
      </c>
    </row>
    <row r="32" spans="1:9" ht="15" customHeight="1">
      <c r="A32" s="7">
        <v>29</v>
      </c>
      <c r="B32" s="37" t="s">
        <v>36</v>
      </c>
      <c r="C32" s="8"/>
      <c r="D32" s="8"/>
      <c r="E32" s="9"/>
      <c r="F32" s="13"/>
      <c r="G32" s="9"/>
      <c r="H32" s="11"/>
      <c r="I32" s="12"/>
    </row>
    <row r="33" spans="1:9" ht="12.75">
      <c r="A33" s="7">
        <v>30</v>
      </c>
      <c r="B33" s="37" t="s">
        <v>23</v>
      </c>
      <c r="C33" s="8"/>
      <c r="D33" s="8"/>
      <c r="E33" s="9"/>
      <c r="F33" s="13"/>
      <c r="G33" s="9"/>
      <c r="H33" s="11"/>
      <c r="I33" s="12"/>
    </row>
    <row r="34" spans="1:9" ht="12.75">
      <c r="A34" s="7">
        <v>31</v>
      </c>
      <c r="B34" s="37" t="s">
        <v>24</v>
      </c>
      <c r="C34" s="8">
        <v>3</v>
      </c>
      <c r="D34" s="8">
        <v>2</v>
      </c>
      <c r="E34" s="9">
        <f t="shared" si="0"/>
        <v>66.66666666666667</v>
      </c>
      <c r="F34" s="13"/>
      <c r="G34" s="9">
        <f t="shared" si="1"/>
        <v>66.66666666666667</v>
      </c>
      <c r="H34" s="11"/>
      <c r="I34" s="12">
        <f t="shared" si="2"/>
        <v>66.66666666666667</v>
      </c>
    </row>
    <row r="35" spans="1:9" ht="12.75">
      <c r="A35" s="7">
        <v>32</v>
      </c>
      <c r="B35" s="37" t="s">
        <v>25</v>
      </c>
      <c r="C35" s="8">
        <v>4</v>
      </c>
      <c r="D35" s="8">
        <v>2</v>
      </c>
      <c r="E35" s="9">
        <f t="shared" si="0"/>
        <v>50</v>
      </c>
      <c r="F35" s="13"/>
      <c r="G35" s="9">
        <f t="shared" si="1"/>
        <v>50</v>
      </c>
      <c r="H35" s="11"/>
      <c r="I35" s="12">
        <f t="shared" si="2"/>
        <v>50</v>
      </c>
    </row>
    <row r="36" spans="1:9" ht="12.75">
      <c r="A36" s="7">
        <v>33</v>
      </c>
      <c r="B36" s="37" t="s">
        <v>37</v>
      </c>
      <c r="C36" s="8"/>
      <c r="D36" s="8"/>
      <c r="E36" s="9"/>
      <c r="F36" s="13"/>
      <c r="G36" s="9"/>
      <c r="H36" s="11"/>
      <c r="I36" s="12"/>
    </row>
    <row r="37" spans="1:9" ht="12.75">
      <c r="A37" s="7">
        <v>34</v>
      </c>
      <c r="B37" s="37" t="s">
        <v>26</v>
      </c>
      <c r="C37" s="8">
        <v>2</v>
      </c>
      <c r="D37" s="8"/>
      <c r="E37" s="9">
        <f t="shared" si="0"/>
        <v>0</v>
      </c>
      <c r="F37" s="13"/>
      <c r="G37" s="9">
        <f t="shared" si="1"/>
        <v>0</v>
      </c>
      <c r="H37" s="11"/>
      <c r="I37" s="12">
        <f t="shared" si="2"/>
        <v>0</v>
      </c>
    </row>
    <row r="38" spans="1:9" ht="12.75">
      <c r="A38" s="7">
        <v>35</v>
      </c>
      <c r="B38" s="37" t="s">
        <v>27</v>
      </c>
      <c r="C38" s="8">
        <v>3</v>
      </c>
      <c r="D38" s="8">
        <v>1</v>
      </c>
      <c r="E38" s="9">
        <f t="shared" si="0"/>
        <v>33.333333333333336</v>
      </c>
      <c r="F38" s="13"/>
      <c r="G38" s="9">
        <f t="shared" si="1"/>
        <v>33.333333333333336</v>
      </c>
      <c r="H38" s="11"/>
      <c r="I38" s="12">
        <f t="shared" si="2"/>
        <v>33.333333333333336</v>
      </c>
    </row>
    <row r="39" spans="1:9" ht="12.75">
      <c r="A39" s="7">
        <v>36</v>
      </c>
      <c r="B39" s="37" t="s">
        <v>45</v>
      </c>
      <c r="C39" s="8">
        <v>5</v>
      </c>
      <c r="D39" s="8"/>
      <c r="E39" s="9">
        <f t="shared" si="0"/>
        <v>0</v>
      </c>
      <c r="F39" s="13"/>
      <c r="G39" s="9">
        <f t="shared" si="1"/>
        <v>0</v>
      </c>
      <c r="H39" s="11"/>
      <c r="I39" s="12">
        <f t="shared" si="2"/>
        <v>0</v>
      </c>
    </row>
    <row r="40" spans="1:9" ht="12.75">
      <c r="A40" s="7">
        <v>37</v>
      </c>
      <c r="B40" s="37" t="s">
        <v>44</v>
      </c>
      <c r="C40" s="8">
        <v>2</v>
      </c>
      <c r="D40" s="8"/>
      <c r="E40" s="9">
        <f t="shared" si="0"/>
        <v>0</v>
      </c>
      <c r="F40" s="13"/>
      <c r="G40" s="9">
        <f t="shared" si="1"/>
        <v>0</v>
      </c>
      <c r="H40" s="11"/>
      <c r="I40" s="12">
        <f t="shared" si="2"/>
        <v>0</v>
      </c>
    </row>
    <row r="41" spans="1:9" ht="12.75">
      <c r="A41" s="7">
        <v>38</v>
      </c>
      <c r="B41" s="37" t="s">
        <v>28</v>
      </c>
      <c r="C41" s="8">
        <v>13</v>
      </c>
      <c r="D41" s="8">
        <v>5</v>
      </c>
      <c r="E41" s="9">
        <f t="shared" si="0"/>
        <v>38.46153846153846</v>
      </c>
      <c r="F41" s="13"/>
      <c r="G41" s="9">
        <f t="shared" si="1"/>
        <v>38.46153846153846</v>
      </c>
      <c r="H41" s="11"/>
      <c r="I41" s="12">
        <f t="shared" si="2"/>
        <v>38.46153846153846</v>
      </c>
    </row>
    <row r="42" spans="1:9" ht="12.75">
      <c r="A42" s="7">
        <v>39</v>
      </c>
      <c r="B42" s="37" t="s">
        <v>43</v>
      </c>
      <c r="C42" s="8">
        <v>4</v>
      </c>
      <c r="D42" s="8"/>
      <c r="E42" s="9">
        <f t="shared" si="0"/>
        <v>0</v>
      </c>
      <c r="F42" s="13"/>
      <c r="G42" s="9">
        <f t="shared" si="1"/>
        <v>0</v>
      </c>
      <c r="H42" s="11"/>
      <c r="I42" s="12">
        <f t="shared" si="2"/>
        <v>0</v>
      </c>
    </row>
    <row r="43" spans="1:9" ht="12.75">
      <c r="A43" s="7">
        <v>40</v>
      </c>
      <c r="B43" s="37" t="s">
        <v>29</v>
      </c>
      <c r="C43" s="8">
        <v>17</v>
      </c>
      <c r="D43" s="8">
        <v>6</v>
      </c>
      <c r="E43" s="9">
        <f t="shared" si="0"/>
        <v>35.294117647058826</v>
      </c>
      <c r="F43" s="13"/>
      <c r="G43" s="9">
        <f t="shared" si="1"/>
        <v>35.294117647058826</v>
      </c>
      <c r="H43" s="11"/>
      <c r="I43" s="12">
        <f t="shared" si="2"/>
        <v>35.294117647058826</v>
      </c>
    </row>
    <row r="44" spans="1:9" ht="12.75">
      <c r="A44" s="7">
        <v>41</v>
      </c>
      <c r="B44" s="37" t="s">
        <v>42</v>
      </c>
      <c r="C44" s="8">
        <v>3</v>
      </c>
      <c r="D44" s="8"/>
      <c r="E44" s="9">
        <f t="shared" si="0"/>
        <v>0</v>
      </c>
      <c r="F44" s="13"/>
      <c r="G44" s="9">
        <f t="shared" si="1"/>
        <v>0</v>
      </c>
      <c r="H44" s="11"/>
      <c r="I44" s="12">
        <f t="shared" si="2"/>
        <v>0</v>
      </c>
    </row>
    <row r="45" spans="1:9" ht="12.75">
      <c r="A45" s="7">
        <v>42</v>
      </c>
      <c r="B45" s="37" t="s">
        <v>31</v>
      </c>
      <c r="C45" s="8"/>
      <c r="D45" s="8"/>
      <c r="E45" s="9"/>
      <c r="F45" s="13"/>
      <c r="G45" s="9"/>
      <c r="H45" s="11"/>
      <c r="I45" s="12"/>
    </row>
    <row r="46" spans="1:9" ht="12.75">
      <c r="A46" s="7">
        <v>43</v>
      </c>
      <c r="B46" s="37" t="s">
        <v>32</v>
      </c>
      <c r="C46" s="8">
        <v>1</v>
      </c>
      <c r="D46" s="8"/>
      <c r="E46" s="9">
        <f t="shared" si="0"/>
        <v>0</v>
      </c>
      <c r="F46" s="13"/>
      <c r="G46" s="9">
        <f t="shared" si="1"/>
        <v>0</v>
      </c>
      <c r="H46" s="11"/>
      <c r="I46" s="12">
        <f t="shared" si="2"/>
        <v>0</v>
      </c>
    </row>
    <row r="47" spans="1:9" ht="12.75">
      <c r="A47" s="7">
        <v>44</v>
      </c>
      <c r="B47" s="37" t="s">
        <v>57</v>
      </c>
      <c r="C47" s="8">
        <v>2</v>
      </c>
      <c r="D47" s="8">
        <v>1</v>
      </c>
      <c r="E47" s="9">
        <f t="shared" si="0"/>
        <v>50</v>
      </c>
      <c r="F47" s="13"/>
      <c r="G47" s="9">
        <f t="shared" si="1"/>
        <v>50</v>
      </c>
      <c r="H47" s="11"/>
      <c r="I47" s="12">
        <f t="shared" si="2"/>
        <v>50</v>
      </c>
    </row>
    <row r="48" spans="1:9" ht="12.75">
      <c r="A48" s="7">
        <v>45</v>
      </c>
      <c r="B48" s="37" t="s">
        <v>40</v>
      </c>
      <c r="C48" s="8"/>
      <c r="D48" s="8"/>
      <c r="E48" s="9"/>
      <c r="F48" s="13"/>
      <c r="G48" s="9"/>
      <c r="H48" s="11"/>
      <c r="I48" s="12"/>
    </row>
    <row r="49" spans="1:9" ht="12.75">
      <c r="A49" s="7">
        <v>46</v>
      </c>
      <c r="B49" s="37" t="s">
        <v>41</v>
      </c>
      <c r="C49" s="8"/>
      <c r="D49" s="8"/>
      <c r="E49" s="9"/>
      <c r="F49" s="13"/>
      <c r="G49" s="9"/>
      <c r="H49" s="11"/>
      <c r="I49" s="12"/>
    </row>
    <row r="50" spans="1:9" ht="12.75">
      <c r="A50" s="7">
        <v>47</v>
      </c>
      <c r="B50" s="37" t="s">
        <v>30</v>
      </c>
      <c r="C50" s="8"/>
      <c r="D50" s="8"/>
      <c r="E50" s="9"/>
      <c r="F50" s="13"/>
      <c r="G50" s="9"/>
      <c r="H50" s="11"/>
      <c r="I50" s="12"/>
    </row>
    <row r="51" spans="3:9" ht="12.75">
      <c r="C51" s="15">
        <f>SUM(C4:C50)</f>
        <v>180</v>
      </c>
      <c r="D51" s="15">
        <f>SUM(D4:D50)</f>
        <v>39</v>
      </c>
      <c r="E51" s="17">
        <f t="shared" si="0"/>
        <v>21.666666666666668</v>
      </c>
      <c r="F51" s="23">
        <f>SUM(F4:F50)</f>
        <v>0</v>
      </c>
      <c r="G51" s="17">
        <f t="shared" si="1"/>
        <v>21.666666666666668</v>
      </c>
      <c r="H51" s="20">
        <f>SUM(H4:H50)</f>
        <v>0</v>
      </c>
      <c r="I51" s="21">
        <f t="shared" si="2"/>
        <v>21.666666666666668</v>
      </c>
    </row>
    <row r="52" spans="3:9" ht="12.75">
      <c r="C52" s="22"/>
      <c r="D52" s="22"/>
      <c r="E52" s="22"/>
      <c r="F52" s="22"/>
      <c r="G52" s="22"/>
      <c r="H52" s="22"/>
      <c r="I52" s="22"/>
    </row>
  </sheetData>
  <sheetProtection/>
  <mergeCells count="4">
    <mergeCell ref="A2:A3"/>
    <mergeCell ref="B2:B3"/>
    <mergeCell ref="C2:G2"/>
    <mergeCell ref="A1:I1"/>
  </mergeCells>
  <printOptions horizontalCentered="1"/>
  <pageMargins left="0.17" right="0.17" top="0.3937007874015748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5.25390625" style="0" customWidth="1"/>
    <col min="2" max="2" width="54.375" style="0" customWidth="1"/>
    <col min="3" max="3" width="5.75390625" style="0" customWidth="1"/>
    <col min="4" max="4" width="5.375" style="0" customWidth="1"/>
    <col min="5" max="5" width="9.375" style="0" customWidth="1"/>
    <col min="6" max="6" width="8.75390625" style="0" customWidth="1"/>
    <col min="7" max="7" width="9.875" style="0" customWidth="1"/>
    <col min="8" max="8" width="9.00390625" style="0" customWidth="1"/>
    <col min="9" max="9" width="9.375" style="0" customWidth="1"/>
  </cols>
  <sheetData>
    <row r="1" spans="1:9" ht="21" customHeight="1">
      <c r="A1" s="73" t="s">
        <v>115</v>
      </c>
      <c r="B1" s="73"/>
      <c r="C1" s="73"/>
      <c r="D1" s="73"/>
      <c r="E1" s="73"/>
      <c r="F1" s="73"/>
      <c r="G1" s="73"/>
      <c r="H1" s="73"/>
      <c r="I1" s="73"/>
    </row>
    <row r="2" spans="1:9" ht="12.75" customHeight="1">
      <c r="A2" s="74" t="s">
        <v>0</v>
      </c>
      <c r="B2" s="76" t="s">
        <v>1</v>
      </c>
      <c r="C2" s="78" t="s">
        <v>2</v>
      </c>
      <c r="D2" s="79"/>
      <c r="E2" s="79"/>
      <c r="F2" s="79"/>
      <c r="G2" s="79"/>
      <c r="H2" s="43"/>
      <c r="I2" s="44"/>
    </row>
    <row r="3" spans="1:9" ht="38.25" customHeight="1">
      <c r="A3" s="75"/>
      <c r="B3" s="77"/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1" t="s">
        <v>9</v>
      </c>
      <c r="I3" s="42" t="s">
        <v>10</v>
      </c>
    </row>
    <row r="4" spans="1:9" ht="12.75">
      <c r="A4" s="7">
        <v>1</v>
      </c>
      <c r="B4" s="37" t="s">
        <v>13</v>
      </c>
      <c r="C4" s="8"/>
      <c r="D4" s="8"/>
      <c r="E4" s="9"/>
      <c r="F4" s="7"/>
      <c r="G4" s="9"/>
      <c r="H4" s="7"/>
      <c r="I4" s="9"/>
    </row>
    <row r="5" spans="1:9" ht="12.75">
      <c r="A5" s="7">
        <v>2</v>
      </c>
      <c r="B5" s="37" t="s">
        <v>46</v>
      </c>
      <c r="C5" s="8"/>
      <c r="D5" s="8"/>
      <c r="E5" s="9"/>
      <c r="F5" s="7"/>
      <c r="G5" s="9"/>
      <c r="H5" s="7"/>
      <c r="I5" s="9"/>
    </row>
    <row r="6" spans="1:9" ht="12.75">
      <c r="A6" s="7">
        <v>3</v>
      </c>
      <c r="B6" s="37" t="s">
        <v>47</v>
      </c>
      <c r="C6" s="8"/>
      <c r="D6" s="8"/>
      <c r="E6" s="9"/>
      <c r="F6" s="7"/>
      <c r="G6" s="9"/>
      <c r="H6" s="7"/>
      <c r="I6" s="9"/>
    </row>
    <row r="7" spans="1:9" ht="12.75">
      <c r="A7" s="7">
        <v>4</v>
      </c>
      <c r="B7" s="37" t="s">
        <v>33</v>
      </c>
      <c r="C7" s="8"/>
      <c r="D7" s="8"/>
      <c r="E7" s="9"/>
      <c r="F7" s="7"/>
      <c r="G7" s="9"/>
      <c r="H7" s="7"/>
      <c r="I7" s="9"/>
    </row>
    <row r="8" spans="1:9" ht="12.75">
      <c r="A8" s="7">
        <v>5</v>
      </c>
      <c r="B8" s="37" t="s">
        <v>15</v>
      </c>
      <c r="C8" s="8"/>
      <c r="D8" s="8"/>
      <c r="E8" s="9"/>
      <c r="F8" s="7"/>
      <c r="G8" s="9"/>
      <c r="H8" s="7"/>
      <c r="I8" s="9"/>
    </row>
    <row r="9" spans="1:9" ht="12.75">
      <c r="A9" s="7">
        <v>6</v>
      </c>
      <c r="B9" s="37" t="s">
        <v>16</v>
      </c>
      <c r="C9" s="8"/>
      <c r="D9" s="8"/>
      <c r="E9" s="9"/>
      <c r="F9" s="7"/>
      <c r="G9" s="9"/>
      <c r="H9" s="7"/>
      <c r="I9" s="9"/>
    </row>
    <row r="10" spans="1:9" ht="12.75">
      <c r="A10" s="7">
        <v>7</v>
      </c>
      <c r="B10" s="37" t="s">
        <v>48</v>
      </c>
      <c r="C10" s="8">
        <v>1</v>
      </c>
      <c r="D10" s="8"/>
      <c r="E10" s="9">
        <f>100*D10/C10</f>
        <v>0</v>
      </c>
      <c r="F10" s="7"/>
      <c r="G10" s="9">
        <f>100*(D10+F10)/C10</f>
        <v>0</v>
      </c>
      <c r="H10" s="7"/>
      <c r="I10" s="9">
        <f>100*(D10+F10+H10)/C10</f>
        <v>0</v>
      </c>
    </row>
    <row r="11" spans="1:9" ht="12.75">
      <c r="A11" s="7">
        <v>8</v>
      </c>
      <c r="B11" s="37" t="s">
        <v>19</v>
      </c>
      <c r="C11" s="8"/>
      <c r="D11" s="8"/>
      <c r="E11" s="9"/>
      <c r="F11" s="7"/>
      <c r="G11" s="9"/>
      <c r="H11" s="7"/>
      <c r="I11" s="9"/>
    </row>
    <row r="12" spans="1:9" ht="12.75">
      <c r="A12" s="7">
        <v>9</v>
      </c>
      <c r="B12" s="37" t="s">
        <v>14</v>
      </c>
      <c r="C12" s="8"/>
      <c r="D12" s="8"/>
      <c r="E12" s="9"/>
      <c r="F12" s="7"/>
      <c r="G12" s="9"/>
      <c r="H12" s="7"/>
      <c r="I12" s="9"/>
    </row>
    <row r="13" spans="1:9" ht="12.75">
      <c r="A13" s="7">
        <v>10</v>
      </c>
      <c r="B13" s="37" t="s">
        <v>21</v>
      </c>
      <c r="C13" s="8"/>
      <c r="D13" s="8"/>
      <c r="E13" s="9"/>
      <c r="F13" s="7"/>
      <c r="G13" s="9"/>
      <c r="H13" s="7"/>
      <c r="I13" s="9"/>
    </row>
    <row r="14" spans="1:9" ht="12.75">
      <c r="A14" s="7">
        <v>11</v>
      </c>
      <c r="B14" s="37" t="s">
        <v>49</v>
      </c>
      <c r="C14" s="8"/>
      <c r="D14" s="8"/>
      <c r="E14" s="9"/>
      <c r="F14" s="7"/>
      <c r="G14" s="9"/>
      <c r="H14" s="7"/>
      <c r="I14" s="9"/>
    </row>
    <row r="15" spans="1:9" ht="12.75">
      <c r="A15" s="7">
        <v>12</v>
      </c>
      <c r="B15" s="37" t="s">
        <v>50</v>
      </c>
      <c r="C15" s="8"/>
      <c r="D15" s="8"/>
      <c r="E15" s="9"/>
      <c r="F15" s="7"/>
      <c r="G15" s="9"/>
      <c r="H15" s="7"/>
      <c r="I15" s="9"/>
    </row>
    <row r="16" spans="1:9" ht="12.75">
      <c r="A16" s="7">
        <v>13</v>
      </c>
      <c r="B16" s="37" t="s">
        <v>51</v>
      </c>
      <c r="C16" s="8"/>
      <c r="D16" s="8"/>
      <c r="E16" s="9"/>
      <c r="F16" s="7"/>
      <c r="G16" s="9"/>
      <c r="H16" s="7"/>
      <c r="I16" s="9"/>
    </row>
    <row r="17" spans="1:9" ht="12.75">
      <c r="A17" s="7">
        <v>14</v>
      </c>
      <c r="B17" s="37" t="s">
        <v>52</v>
      </c>
      <c r="C17" s="8"/>
      <c r="D17" s="8"/>
      <c r="E17" s="9"/>
      <c r="F17" s="7"/>
      <c r="G17" s="9"/>
      <c r="H17" s="7"/>
      <c r="I17" s="9"/>
    </row>
    <row r="18" spans="1:9" ht="12.75">
      <c r="A18" s="7">
        <v>15</v>
      </c>
      <c r="B18" s="37" t="s">
        <v>53</v>
      </c>
      <c r="C18" s="8"/>
      <c r="D18" s="8"/>
      <c r="E18" s="9"/>
      <c r="F18" s="7"/>
      <c r="G18" s="9"/>
      <c r="H18" s="7"/>
      <c r="I18" s="9"/>
    </row>
    <row r="19" spans="1:9" ht="12.75">
      <c r="A19" s="7">
        <v>16</v>
      </c>
      <c r="B19" s="37" t="s">
        <v>54</v>
      </c>
      <c r="C19" s="8"/>
      <c r="D19" s="8"/>
      <c r="E19" s="9"/>
      <c r="F19" s="7"/>
      <c r="G19" s="9"/>
      <c r="H19" s="7"/>
      <c r="I19" s="9"/>
    </row>
    <row r="20" spans="1:9" ht="12.75">
      <c r="A20" s="7">
        <v>17</v>
      </c>
      <c r="B20" s="37" t="s">
        <v>55</v>
      </c>
      <c r="C20" s="8"/>
      <c r="D20" s="8"/>
      <c r="E20" s="9"/>
      <c r="F20" s="7"/>
      <c r="G20" s="9"/>
      <c r="H20" s="7"/>
      <c r="I20" s="9"/>
    </row>
    <row r="21" spans="1:9" ht="12.75">
      <c r="A21" s="7">
        <v>18</v>
      </c>
      <c r="B21" s="37" t="s">
        <v>34</v>
      </c>
      <c r="C21" s="8"/>
      <c r="D21" s="8"/>
      <c r="E21" s="9"/>
      <c r="F21" s="7"/>
      <c r="G21" s="9"/>
      <c r="H21" s="7"/>
      <c r="I21" s="9"/>
    </row>
    <row r="22" spans="1:9" ht="12.75">
      <c r="A22" s="7">
        <v>19</v>
      </c>
      <c r="B22" s="37" t="s">
        <v>35</v>
      </c>
      <c r="C22" s="8"/>
      <c r="D22" s="8"/>
      <c r="E22" s="9"/>
      <c r="F22" s="7"/>
      <c r="G22" s="9"/>
      <c r="H22" s="7"/>
      <c r="I22" s="9"/>
    </row>
    <row r="23" spans="1:9" ht="12.75">
      <c r="A23" s="7">
        <v>20</v>
      </c>
      <c r="B23" s="37" t="s">
        <v>38</v>
      </c>
      <c r="C23" s="8"/>
      <c r="D23" s="8"/>
      <c r="E23" s="9"/>
      <c r="F23" s="7"/>
      <c r="G23" s="9"/>
      <c r="H23" s="7"/>
      <c r="I23" s="9"/>
    </row>
    <row r="24" spans="1:9" ht="12.75">
      <c r="A24" s="7">
        <v>21</v>
      </c>
      <c r="B24" s="37" t="s">
        <v>39</v>
      </c>
      <c r="C24" s="8"/>
      <c r="D24" s="8"/>
      <c r="E24" s="9"/>
      <c r="F24" s="7"/>
      <c r="G24" s="9"/>
      <c r="H24" s="7"/>
      <c r="I24" s="9"/>
    </row>
    <row r="25" spans="1:9" ht="12.75">
      <c r="A25" s="7">
        <v>22</v>
      </c>
      <c r="B25" s="37" t="s">
        <v>58</v>
      </c>
      <c r="C25" s="8"/>
      <c r="D25" s="8"/>
      <c r="E25" s="9"/>
      <c r="F25" s="7"/>
      <c r="G25" s="9"/>
      <c r="H25" s="7"/>
      <c r="I25" s="9"/>
    </row>
    <row r="26" spans="1:9" ht="12.75">
      <c r="A26" s="7">
        <v>23</v>
      </c>
      <c r="B26" s="37" t="s">
        <v>56</v>
      </c>
      <c r="C26" s="8"/>
      <c r="D26" s="8"/>
      <c r="E26" s="9"/>
      <c r="F26" s="7"/>
      <c r="G26" s="9"/>
      <c r="H26" s="7"/>
      <c r="I26" s="9"/>
    </row>
    <row r="27" spans="1:9" ht="12.75">
      <c r="A27" s="7">
        <v>24</v>
      </c>
      <c r="B27" s="37" t="s">
        <v>20</v>
      </c>
      <c r="C27" s="8"/>
      <c r="D27" s="8"/>
      <c r="E27" s="9"/>
      <c r="F27" s="7"/>
      <c r="G27" s="9"/>
      <c r="H27" s="7"/>
      <c r="I27" s="9"/>
    </row>
    <row r="28" spans="1:9" ht="12.75">
      <c r="A28" s="7">
        <v>25</v>
      </c>
      <c r="B28" s="37" t="s">
        <v>18</v>
      </c>
      <c r="C28" s="8">
        <v>3</v>
      </c>
      <c r="D28" s="8"/>
      <c r="E28" s="9">
        <f>100*D28/C28</f>
        <v>0</v>
      </c>
      <c r="F28" s="7"/>
      <c r="G28" s="9">
        <f>100*(D28+F28)/C28</f>
        <v>0</v>
      </c>
      <c r="H28" s="7"/>
      <c r="I28" s="9">
        <f>100*(D28+F28+H28)/C28</f>
        <v>0</v>
      </c>
    </row>
    <row r="29" spans="1:9" ht="12.75">
      <c r="A29" s="7">
        <v>26</v>
      </c>
      <c r="B29" s="37" t="s">
        <v>22</v>
      </c>
      <c r="C29" s="8"/>
      <c r="D29" s="8"/>
      <c r="E29" s="9"/>
      <c r="F29" s="7"/>
      <c r="G29" s="9"/>
      <c r="H29" s="7"/>
      <c r="I29" s="9"/>
    </row>
    <row r="30" spans="1:9" ht="12.75">
      <c r="A30" s="60">
        <v>27</v>
      </c>
      <c r="B30" s="61" t="s">
        <v>12</v>
      </c>
      <c r="C30" s="62">
        <v>1</v>
      </c>
      <c r="D30" s="62">
        <v>1</v>
      </c>
      <c r="E30" s="63">
        <f>100*D30/C30</f>
        <v>100</v>
      </c>
      <c r="F30" s="60"/>
      <c r="G30" s="63">
        <f>100*(D30+F30)/C30</f>
        <v>100</v>
      </c>
      <c r="H30" s="7"/>
      <c r="I30" s="9">
        <f>100*(D30+F30+H30)/C30</f>
        <v>100</v>
      </c>
    </row>
    <row r="31" spans="1:9" ht="12.75">
      <c r="A31" s="7">
        <v>28</v>
      </c>
      <c r="B31" s="37" t="s">
        <v>17</v>
      </c>
      <c r="C31" s="8">
        <v>2</v>
      </c>
      <c r="D31" s="8">
        <v>1</v>
      </c>
      <c r="E31" s="9">
        <f>100*D31/C31</f>
        <v>50</v>
      </c>
      <c r="F31" s="7"/>
      <c r="G31" s="9">
        <f>100*(D31+F31)/C31</f>
        <v>50</v>
      </c>
      <c r="H31" s="7"/>
      <c r="I31" s="9">
        <f>100*(D31+F31+H31)/C31</f>
        <v>50</v>
      </c>
    </row>
    <row r="32" spans="1:9" ht="12.75">
      <c r="A32" s="7">
        <v>29</v>
      </c>
      <c r="B32" s="37" t="s">
        <v>36</v>
      </c>
      <c r="C32" s="8"/>
      <c r="D32" s="8"/>
      <c r="E32" s="9"/>
      <c r="F32" s="7"/>
      <c r="G32" s="9"/>
      <c r="H32" s="7"/>
      <c r="I32" s="9"/>
    </row>
    <row r="33" spans="1:9" ht="12.75">
      <c r="A33" s="7">
        <v>30</v>
      </c>
      <c r="B33" s="37" t="s">
        <v>23</v>
      </c>
      <c r="C33" s="8"/>
      <c r="D33" s="8"/>
      <c r="E33" s="9"/>
      <c r="F33" s="7"/>
      <c r="G33" s="9"/>
      <c r="H33" s="7"/>
      <c r="I33" s="9"/>
    </row>
    <row r="34" spans="1:9" ht="12.75" customHeight="1">
      <c r="A34" s="7">
        <v>31</v>
      </c>
      <c r="B34" s="37" t="s">
        <v>24</v>
      </c>
      <c r="C34" s="8"/>
      <c r="D34" s="8"/>
      <c r="E34" s="9"/>
      <c r="F34" s="7"/>
      <c r="G34" s="9"/>
      <c r="H34" s="7"/>
      <c r="I34" s="9"/>
    </row>
    <row r="35" spans="1:9" ht="12.75">
      <c r="A35" s="7">
        <v>32</v>
      </c>
      <c r="B35" s="37" t="s">
        <v>25</v>
      </c>
      <c r="C35" s="8">
        <v>2</v>
      </c>
      <c r="D35" s="8">
        <v>1</v>
      </c>
      <c r="E35" s="9">
        <f>100*D35/C35</f>
        <v>50</v>
      </c>
      <c r="F35" s="7"/>
      <c r="G35" s="9">
        <f>100*(D35+F35)/C35</f>
        <v>50</v>
      </c>
      <c r="H35" s="7"/>
      <c r="I35" s="9">
        <f>100*(D35+F35+H35)/C35</f>
        <v>50</v>
      </c>
    </row>
    <row r="36" spans="1:9" ht="12.75">
      <c r="A36" s="7">
        <v>33</v>
      </c>
      <c r="B36" s="37" t="s">
        <v>37</v>
      </c>
      <c r="C36" s="8">
        <v>1</v>
      </c>
      <c r="D36" s="8"/>
      <c r="E36" s="9">
        <f>100*D36/C36</f>
        <v>0</v>
      </c>
      <c r="F36" s="7"/>
      <c r="G36" s="9">
        <f>100*(D36+F36)/C36</f>
        <v>0</v>
      </c>
      <c r="H36" s="7"/>
      <c r="I36" s="9">
        <f>100*(D36+F36+H36)/C36</f>
        <v>0</v>
      </c>
    </row>
    <row r="37" spans="1:9" ht="12.75">
      <c r="A37" s="7">
        <v>34</v>
      </c>
      <c r="B37" s="37" t="s">
        <v>26</v>
      </c>
      <c r="C37" s="8">
        <v>1</v>
      </c>
      <c r="D37" s="8"/>
      <c r="E37" s="9">
        <f>100*D37/C37</f>
        <v>0</v>
      </c>
      <c r="F37" s="7"/>
      <c r="G37" s="9">
        <f>100*(D37+F37)/C37</f>
        <v>0</v>
      </c>
      <c r="H37" s="7"/>
      <c r="I37" s="9">
        <f>100*(D37+F37+H37)/C37</f>
        <v>0</v>
      </c>
    </row>
    <row r="38" spans="1:9" ht="12" customHeight="1">
      <c r="A38" s="7">
        <v>35</v>
      </c>
      <c r="B38" s="37" t="s">
        <v>27</v>
      </c>
      <c r="C38" s="8"/>
      <c r="D38" s="8"/>
      <c r="E38" s="9"/>
      <c r="F38" s="7"/>
      <c r="G38" s="9"/>
      <c r="H38" s="7"/>
      <c r="I38" s="9"/>
    </row>
    <row r="39" spans="1:9" ht="12.75">
      <c r="A39" s="7">
        <v>36</v>
      </c>
      <c r="B39" s="37" t="s">
        <v>45</v>
      </c>
      <c r="C39" s="8"/>
      <c r="D39" s="8"/>
      <c r="E39" s="9"/>
      <c r="F39" s="7"/>
      <c r="G39" s="9"/>
      <c r="H39" s="7"/>
      <c r="I39" s="9"/>
    </row>
    <row r="40" spans="1:9" ht="12.75">
      <c r="A40" s="7">
        <v>37</v>
      </c>
      <c r="B40" s="37" t="s">
        <v>44</v>
      </c>
      <c r="C40" s="8">
        <v>1</v>
      </c>
      <c r="D40" s="8"/>
      <c r="E40" s="9">
        <f>100*D40/C40</f>
        <v>0</v>
      </c>
      <c r="F40" s="7"/>
      <c r="G40" s="9">
        <f>100*(D40+F40)/C40</f>
        <v>0</v>
      </c>
      <c r="H40" s="7"/>
      <c r="I40" s="9">
        <f>100*(D40+F40+H40)/C40</f>
        <v>0</v>
      </c>
    </row>
    <row r="41" spans="1:9" ht="12.75">
      <c r="A41" s="7">
        <v>38</v>
      </c>
      <c r="B41" s="37" t="s">
        <v>28</v>
      </c>
      <c r="C41" s="8"/>
      <c r="D41" s="8"/>
      <c r="E41" s="9"/>
      <c r="F41" s="7"/>
      <c r="G41" s="9"/>
      <c r="H41" s="7"/>
      <c r="I41" s="9"/>
    </row>
    <row r="42" spans="1:9" ht="12.75">
      <c r="A42" s="7">
        <v>39</v>
      </c>
      <c r="B42" s="37" t="s">
        <v>43</v>
      </c>
      <c r="C42" s="8"/>
      <c r="D42" s="8"/>
      <c r="E42" s="9"/>
      <c r="F42" s="7"/>
      <c r="G42" s="9"/>
      <c r="H42" s="7"/>
      <c r="I42" s="9"/>
    </row>
    <row r="43" spans="1:9" ht="12.75">
      <c r="A43" s="7">
        <v>40</v>
      </c>
      <c r="B43" s="37" t="s">
        <v>29</v>
      </c>
      <c r="C43" s="8">
        <v>2</v>
      </c>
      <c r="D43" s="8">
        <v>1</v>
      </c>
      <c r="E43" s="9">
        <f>100*D43/C43</f>
        <v>50</v>
      </c>
      <c r="F43" s="7"/>
      <c r="G43" s="9">
        <f>100*(D43+F43)/C43</f>
        <v>50</v>
      </c>
      <c r="H43" s="7"/>
      <c r="I43" s="9">
        <f>100*(D43+F43+H43)/C43</f>
        <v>50</v>
      </c>
    </row>
    <row r="44" spans="1:9" ht="12.75">
      <c r="A44" s="60">
        <v>41</v>
      </c>
      <c r="B44" s="61" t="s">
        <v>42</v>
      </c>
      <c r="C44" s="62">
        <v>3</v>
      </c>
      <c r="D44" s="62">
        <v>3</v>
      </c>
      <c r="E44" s="63">
        <f>100*D44/C44</f>
        <v>100</v>
      </c>
      <c r="F44" s="60"/>
      <c r="G44" s="63">
        <f>100*(D44+F44)/C44</f>
        <v>100</v>
      </c>
      <c r="H44" s="7"/>
      <c r="I44" s="9">
        <f>100*(D44+F44+H44)/C44</f>
        <v>100</v>
      </c>
    </row>
    <row r="45" spans="1:9" ht="12.75">
      <c r="A45" s="60">
        <v>42</v>
      </c>
      <c r="B45" s="61" t="s">
        <v>31</v>
      </c>
      <c r="C45" s="62">
        <v>1</v>
      </c>
      <c r="D45" s="62">
        <v>1</v>
      </c>
      <c r="E45" s="63">
        <f>100*D45/C45</f>
        <v>100</v>
      </c>
      <c r="F45" s="60"/>
      <c r="G45" s="63">
        <f>100*(D45+F45)/C45</f>
        <v>100</v>
      </c>
      <c r="H45" s="7"/>
      <c r="I45" s="9">
        <f>100*(D45+F45+H45)/C45</f>
        <v>100</v>
      </c>
    </row>
    <row r="46" spans="1:9" ht="12.75">
      <c r="A46" s="7">
        <v>43</v>
      </c>
      <c r="B46" s="37" t="s">
        <v>32</v>
      </c>
      <c r="C46" s="8"/>
      <c r="D46" s="8"/>
      <c r="E46" s="9"/>
      <c r="F46" s="7"/>
      <c r="G46" s="9"/>
      <c r="H46" s="7"/>
      <c r="I46" s="9"/>
    </row>
    <row r="47" spans="1:9" ht="12.75">
      <c r="A47" s="7">
        <v>44</v>
      </c>
      <c r="B47" s="37" t="s">
        <v>57</v>
      </c>
      <c r="C47" s="8">
        <v>1</v>
      </c>
      <c r="D47" s="8"/>
      <c r="E47" s="9">
        <f>100*D47/C47</f>
        <v>0</v>
      </c>
      <c r="F47" s="7"/>
      <c r="G47" s="9">
        <f>100*(D47+F47)/C47</f>
        <v>0</v>
      </c>
      <c r="H47" s="7"/>
      <c r="I47" s="9">
        <f>100*(D47+F47+H47)/C47</f>
        <v>0</v>
      </c>
    </row>
    <row r="48" spans="1:9" ht="12.75">
      <c r="A48" s="7">
        <v>45</v>
      </c>
      <c r="B48" s="37" t="s">
        <v>40</v>
      </c>
      <c r="C48" s="8"/>
      <c r="D48" s="8"/>
      <c r="E48" s="9"/>
      <c r="F48" s="7"/>
      <c r="G48" s="9"/>
      <c r="H48" s="7"/>
      <c r="I48" s="9"/>
    </row>
    <row r="49" spans="1:9" ht="12.75">
      <c r="A49" s="60">
        <v>46</v>
      </c>
      <c r="B49" s="61" t="s">
        <v>41</v>
      </c>
      <c r="C49" s="62">
        <v>3</v>
      </c>
      <c r="D49" s="62">
        <v>3</v>
      </c>
      <c r="E49" s="63">
        <f>100*D49/C49</f>
        <v>100</v>
      </c>
      <c r="F49" s="60"/>
      <c r="G49" s="63">
        <f>100*(D49+F49)/C49</f>
        <v>100</v>
      </c>
      <c r="H49" s="7"/>
      <c r="I49" s="9">
        <f>100*(D49+F49+H49)/C49</f>
        <v>100</v>
      </c>
    </row>
    <row r="50" spans="1:9" ht="12.75">
      <c r="A50" s="7">
        <v>47</v>
      </c>
      <c r="B50" s="37" t="s">
        <v>30</v>
      </c>
      <c r="C50" s="8"/>
      <c r="D50" s="8"/>
      <c r="E50" s="9"/>
      <c r="F50" s="7"/>
      <c r="G50" s="9"/>
      <c r="H50" s="7"/>
      <c r="I50" s="9"/>
    </row>
    <row r="51" spans="3:9" ht="12.75">
      <c r="C51" s="15">
        <f>SUM(C4:C50)</f>
        <v>22</v>
      </c>
      <c r="D51" s="15">
        <f>SUM(D4:D50)</f>
        <v>11</v>
      </c>
      <c r="E51" s="17">
        <f>100*D51/C51</f>
        <v>50</v>
      </c>
      <c r="F51" s="18">
        <f>SUM(F4:F50)</f>
        <v>0</v>
      </c>
      <c r="G51" s="17">
        <f>100*(D51+F51)/C51</f>
        <v>50</v>
      </c>
      <c r="H51" s="20">
        <f>SUM(H4:H50)</f>
        <v>0</v>
      </c>
      <c r="I51" s="19">
        <f>100*(D51+F51+H51)/C51</f>
        <v>50</v>
      </c>
    </row>
    <row r="52" spans="3:9" ht="12.75">
      <c r="C52" s="22"/>
      <c r="D52" s="22"/>
      <c r="E52" s="22"/>
      <c r="F52" s="22"/>
      <c r="G52" s="16"/>
      <c r="H52" s="22"/>
      <c r="I52" s="22"/>
    </row>
  </sheetData>
  <sheetProtection/>
  <mergeCells count="4">
    <mergeCell ref="A2:A3"/>
    <mergeCell ref="B2:B3"/>
    <mergeCell ref="C2:G2"/>
    <mergeCell ref="A1:I1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="85" zoomScaleNormal="85" zoomScalePageLayoutView="0" workbookViewId="0" topLeftCell="A1">
      <selection activeCell="L10" sqref="L10"/>
    </sheetView>
  </sheetViews>
  <sheetFormatPr defaultColWidth="9.00390625" defaultRowHeight="12.75"/>
  <cols>
    <col min="1" max="1" width="5.25390625" style="0" customWidth="1"/>
    <col min="2" max="2" width="54.375" style="0" customWidth="1"/>
    <col min="3" max="3" width="5.25390625" style="0" customWidth="1"/>
    <col min="4" max="4" width="5.75390625" style="0" customWidth="1"/>
    <col min="5" max="5" width="9.25390625" style="0" customWidth="1"/>
    <col min="6" max="6" width="8.625" style="0" customWidth="1"/>
    <col min="7" max="7" width="9.875" style="0" customWidth="1"/>
    <col min="8" max="8" width="9.125" style="0" customWidth="1"/>
    <col min="9" max="9" width="9.375" style="0" customWidth="1"/>
  </cols>
  <sheetData>
    <row r="1" spans="1:9" ht="21" customHeight="1">
      <c r="A1" s="73" t="s">
        <v>116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0</v>
      </c>
      <c r="B2" s="76" t="s">
        <v>1</v>
      </c>
      <c r="C2" s="78" t="s">
        <v>2</v>
      </c>
      <c r="D2" s="79"/>
      <c r="E2" s="79"/>
      <c r="F2" s="79"/>
      <c r="G2" s="79"/>
      <c r="H2" s="43"/>
      <c r="I2" s="44"/>
    </row>
    <row r="3" spans="1:9" ht="48">
      <c r="A3" s="75"/>
      <c r="B3" s="77"/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1" t="s">
        <v>9</v>
      </c>
      <c r="I3" s="42" t="s">
        <v>10</v>
      </c>
    </row>
    <row r="4" spans="1:9" ht="12.75">
      <c r="A4" s="7">
        <v>1</v>
      </c>
      <c r="B4" s="37" t="s">
        <v>13</v>
      </c>
      <c r="C4" s="8"/>
      <c r="D4" s="8"/>
      <c r="E4" s="9"/>
      <c r="F4" s="7"/>
      <c r="G4" s="9"/>
      <c r="H4" s="7"/>
      <c r="I4" s="9"/>
    </row>
    <row r="5" spans="1:9" ht="12.75">
      <c r="A5" s="7">
        <v>2</v>
      </c>
      <c r="B5" s="37" t="s">
        <v>46</v>
      </c>
      <c r="C5" s="8"/>
      <c r="D5" s="8"/>
      <c r="E5" s="9"/>
      <c r="F5" s="7"/>
      <c r="G5" s="9"/>
      <c r="H5" s="7"/>
      <c r="I5" s="9"/>
    </row>
    <row r="6" spans="1:9" ht="12.75">
      <c r="A6" s="7">
        <v>3</v>
      </c>
      <c r="B6" s="37" t="s">
        <v>47</v>
      </c>
      <c r="C6" s="8"/>
      <c r="D6" s="8"/>
      <c r="E6" s="9"/>
      <c r="F6" s="7"/>
      <c r="G6" s="9"/>
      <c r="H6" s="7"/>
      <c r="I6" s="9"/>
    </row>
    <row r="7" spans="1:9" ht="12.75">
      <c r="A7" s="7">
        <v>4</v>
      </c>
      <c r="B7" s="37" t="s">
        <v>33</v>
      </c>
      <c r="C7" s="8"/>
      <c r="D7" s="8"/>
      <c r="E7" s="9"/>
      <c r="F7" s="7"/>
      <c r="G7" s="9"/>
      <c r="H7" s="7"/>
      <c r="I7" s="9"/>
    </row>
    <row r="8" spans="1:9" ht="12.75">
      <c r="A8" s="7">
        <v>5</v>
      </c>
      <c r="B8" s="37" t="s">
        <v>15</v>
      </c>
      <c r="C8" s="8"/>
      <c r="D8" s="8"/>
      <c r="E8" s="25"/>
      <c r="F8" s="7"/>
      <c r="G8" s="25"/>
      <c r="H8" s="7"/>
      <c r="I8" s="9"/>
    </row>
    <row r="9" spans="1:9" ht="12.75">
      <c r="A9" s="7">
        <v>6</v>
      </c>
      <c r="B9" s="37" t="s">
        <v>16</v>
      </c>
      <c r="C9" s="8"/>
      <c r="D9" s="8"/>
      <c r="E9" s="25"/>
      <c r="F9" s="7"/>
      <c r="G9" s="25"/>
      <c r="H9" s="7"/>
      <c r="I9" s="9"/>
    </row>
    <row r="10" spans="1:9" ht="12.75">
      <c r="A10" s="60">
        <v>7</v>
      </c>
      <c r="B10" s="61" t="s">
        <v>48</v>
      </c>
      <c r="C10" s="62">
        <v>1</v>
      </c>
      <c r="D10" s="62">
        <v>1</v>
      </c>
      <c r="E10" s="63">
        <f>100*D10/C10</f>
        <v>100</v>
      </c>
      <c r="F10" s="60"/>
      <c r="G10" s="63">
        <f>100*(D10+F10)/C10</f>
        <v>100</v>
      </c>
      <c r="H10" s="60"/>
      <c r="I10" s="63">
        <f>100*(D10+F10+H10)/C10</f>
        <v>100</v>
      </c>
    </row>
    <row r="11" spans="1:9" ht="12.75">
      <c r="A11" s="7">
        <v>8</v>
      </c>
      <c r="B11" s="37" t="s">
        <v>19</v>
      </c>
      <c r="C11" s="8"/>
      <c r="D11" s="8"/>
      <c r="E11" s="9"/>
      <c r="F11" s="7"/>
      <c r="G11" s="9"/>
      <c r="H11" s="7"/>
      <c r="I11" s="9"/>
    </row>
    <row r="12" spans="1:9" ht="12.75">
      <c r="A12" s="60">
        <v>9</v>
      </c>
      <c r="B12" s="61" t="s">
        <v>14</v>
      </c>
      <c r="C12" s="62">
        <v>1</v>
      </c>
      <c r="D12" s="62">
        <v>1</v>
      </c>
      <c r="E12" s="63">
        <f>100*D12/C12</f>
        <v>100</v>
      </c>
      <c r="F12" s="60"/>
      <c r="G12" s="63">
        <f>100*(D12+F12)/C12</f>
        <v>100</v>
      </c>
      <c r="H12" s="60"/>
      <c r="I12" s="63">
        <f>100*(D12+F12+H12)/C12</f>
        <v>100</v>
      </c>
    </row>
    <row r="13" spans="1:9" ht="12.75">
      <c r="A13" s="7">
        <v>10</v>
      </c>
      <c r="B13" s="37" t="s">
        <v>21</v>
      </c>
      <c r="C13" s="8"/>
      <c r="D13" s="8"/>
      <c r="E13" s="9"/>
      <c r="F13" s="7"/>
      <c r="G13" s="9"/>
      <c r="H13" s="7"/>
      <c r="I13" s="9"/>
    </row>
    <row r="14" spans="1:9" ht="12.75">
      <c r="A14" s="7">
        <v>11</v>
      </c>
      <c r="B14" s="37" t="s">
        <v>49</v>
      </c>
      <c r="C14" s="8"/>
      <c r="D14" s="8"/>
      <c r="E14" s="9"/>
      <c r="F14" s="7"/>
      <c r="G14" s="9"/>
      <c r="H14" s="7"/>
      <c r="I14" s="9"/>
    </row>
    <row r="15" spans="1:9" ht="12.75">
      <c r="A15" s="7">
        <v>12</v>
      </c>
      <c r="B15" s="37" t="s">
        <v>50</v>
      </c>
      <c r="C15" s="8"/>
      <c r="D15" s="8"/>
      <c r="E15" s="9"/>
      <c r="F15" s="7"/>
      <c r="G15" s="9"/>
      <c r="H15" s="7"/>
      <c r="I15" s="9"/>
    </row>
    <row r="16" spans="1:9" ht="12.75">
      <c r="A16" s="7">
        <v>13</v>
      </c>
      <c r="B16" s="37" t="s">
        <v>51</v>
      </c>
      <c r="C16" s="8"/>
      <c r="D16" s="8"/>
      <c r="E16" s="9"/>
      <c r="F16" s="7"/>
      <c r="G16" s="9"/>
      <c r="H16" s="7"/>
      <c r="I16" s="9"/>
    </row>
    <row r="17" spans="1:9" ht="12.75">
      <c r="A17" s="7">
        <v>14</v>
      </c>
      <c r="B17" s="37" t="s">
        <v>52</v>
      </c>
      <c r="C17" s="8"/>
      <c r="D17" s="8"/>
      <c r="E17" s="9"/>
      <c r="F17" s="7"/>
      <c r="G17" s="9"/>
      <c r="H17" s="7"/>
      <c r="I17" s="9"/>
    </row>
    <row r="18" spans="1:9" ht="12.75">
      <c r="A18" s="7">
        <v>15</v>
      </c>
      <c r="B18" s="37" t="s">
        <v>53</v>
      </c>
      <c r="C18" s="8"/>
      <c r="D18" s="8"/>
      <c r="E18" s="9"/>
      <c r="F18" s="7"/>
      <c r="G18" s="9"/>
      <c r="H18" s="7"/>
      <c r="I18" s="9"/>
    </row>
    <row r="19" spans="1:9" ht="12.75">
      <c r="A19" s="7">
        <v>16</v>
      </c>
      <c r="B19" s="37" t="s">
        <v>54</v>
      </c>
      <c r="C19" s="8"/>
      <c r="D19" s="8"/>
      <c r="E19" s="9"/>
      <c r="F19" s="7"/>
      <c r="G19" s="9"/>
      <c r="H19" s="7"/>
      <c r="I19" s="9"/>
    </row>
    <row r="20" spans="1:9" ht="12.75">
      <c r="A20" s="7">
        <v>17</v>
      </c>
      <c r="B20" s="37" t="s">
        <v>55</v>
      </c>
      <c r="C20" s="8"/>
      <c r="D20" s="8"/>
      <c r="E20" s="9"/>
      <c r="F20" s="7"/>
      <c r="G20" s="9"/>
      <c r="H20" s="7"/>
      <c r="I20" s="9"/>
    </row>
    <row r="21" spans="1:9" ht="12.75">
      <c r="A21" s="7">
        <v>18</v>
      </c>
      <c r="B21" s="37" t="s">
        <v>34</v>
      </c>
      <c r="C21" s="8"/>
      <c r="D21" s="8"/>
      <c r="E21" s="9"/>
      <c r="F21" s="7"/>
      <c r="G21" s="9"/>
      <c r="H21" s="7"/>
      <c r="I21" s="9"/>
    </row>
    <row r="22" spans="1:9" ht="12.75">
      <c r="A22" s="7">
        <v>19</v>
      </c>
      <c r="B22" s="37" t="s">
        <v>35</v>
      </c>
      <c r="C22" s="8"/>
      <c r="D22" s="8"/>
      <c r="E22" s="9"/>
      <c r="F22" s="7"/>
      <c r="G22" s="9"/>
      <c r="H22" s="7"/>
      <c r="I22" s="9"/>
    </row>
    <row r="23" spans="1:9" ht="12.75">
      <c r="A23" s="7">
        <v>20</v>
      </c>
      <c r="B23" s="37" t="s">
        <v>38</v>
      </c>
      <c r="C23" s="8"/>
      <c r="D23" s="8"/>
      <c r="E23" s="9"/>
      <c r="F23" s="7"/>
      <c r="G23" s="9"/>
      <c r="H23" s="7"/>
      <c r="I23" s="9"/>
    </row>
    <row r="24" spans="1:9" ht="12.75">
      <c r="A24" s="7">
        <v>21</v>
      </c>
      <c r="B24" s="37" t="s">
        <v>39</v>
      </c>
      <c r="C24" s="8"/>
      <c r="D24" s="8"/>
      <c r="E24" s="9"/>
      <c r="F24" s="7"/>
      <c r="G24" s="9"/>
      <c r="H24" s="7"/>
      <c r="I24" s="9"/>
    </row>
    <row r="25" spans="1:9" ht="12.75">
      <c r="A25" s="7">
        <v>22</v>
      </c>
      <c r="B25" s="37" t="s">
        <v>58</v>
      </c>
      <c r="C25" s="8"/>
      <c r="D25" s="8"/>
      <c r="E25" s="9"/>
      <c r="F25" s="7"/>
      <c r="G25" s="9"/>
      <c r="H25" s="7"/>
      <c r="I25" s="9"/>
    </row>
    <row r="26" spans="1:9" ht="12.75">
      <c r="A26" s="7">
        <v>23</v>
      </c>
      <c r="B26" s="37" t="s">
        <v>56</v>
      </c>
      <c r="C26" s="8"/>
      <c r="D26" s="8"/>
      <c r="E26" s="9"/>
      <c r="F26" s="7"/>
      <c r="G26" s="9"/>
      <c r="H26" s="7"/>
      <c r="I26" s="9"/>
    </row>
    <row r="27" spans="1:9" ht="12.75">
      <c r="A27" s="7">
        <v>24</v>
      </c>
      <c r="B27" s="37" t="s">
        <v>20</v>
      </c>
      <c r="C27" s="8"/>
      <c r="D27" s="8"/>
      <c r="E27" s="9"/>
      <c r="F27" s="7"/>
      <c r="G27" s="9"/>
      <c r="H27" s="7"/>
      <c r="I27" s="9"/>
    </row>
    <row r="28" spans="1:9" ht="12.75">
      <c r="A28" s="7">
        <v>25</v>
      </c>
      <c r="B28" s="37" t="s">
        <v>18</v>
      </c>
      <c r="C28" s="8"/>
      <c r="D28" s="8"/>
      <c r="E28" s="9"/>
      <c r="F28" s="7"/>
      <c r="G28" s="9"/>
      <c r="H28" s="7"/>
      <c r="I28" s="9"/>
    </row>
    <row r="29" spans="1:9" ht="12.75">
      <c r="A29" s="7">
        <v>26</v>
      </c>
      <c r="B29" s="37" t="s">
        <v>22</v>
      </c>
      <c r="C29" s="8"/>
      <c r="D29" s="8"/>
      <c r="E29" s="9"/>
      <c r="F29" s="7"/>
      <c r="G29" s="9"/>
      <c r="H29" s="7"/>
      <c r="I29" s="9"/>
    </row>
    <row r="30" spans="1:9" ht="12.75">
      <c r="A30" s="7">
        <v>27</v>
      </c>
      <c r="B30" s="37" t="s">
        <v>12</v>
      </c>
      <c r="C30" s="8"/>
      <c r="D30" s="8"/>
      <c r="E30" s="9"/>
      <c r="F30" s="7"/>
      <c r="G30" s="9"/>
      <c r="H30" s="7"/>
      <c r="I30" s="9"/>
    </row>
    <row r="31" spans="1:9" ht="12.75">
      <c r="A31" s="7">
        <v>28</v>
      </c>
      <c r="B31" s="37" t="s">
        <v>17</v>
      </c>
      <c r="C31" s="8"/>
      <c r="D31" s="8"/>
      <c r="E31" s="9"/>
      <c r="F31" s="7"/>
      <c r="G31" s="9"/>
      <c r="H31" s="7"/>
      <c r="I31" s="9"/>
    </row>
    <row r="32" spans="1:9" ht="15" customHeight="1">
      <c r="A32" s="7">
        <v>29</v>
      </c>
      <c r="B32" s="37" t="s">
        <v>36</v>
      </c>
      <c r="C32" s="8"/>
      <c r="D32" s="8"/>
      <c r="E32" s="9"/>
      <c r="F32" s="7"/>
      <c r="G32" s="9"/>
      <c r="H32" s="7"/>
      <c r="I32" s="9"/>
    </row>
    <row r="33" spans="1:9" ht="12.75">
      <c r="A33" s="7">
        <v>30</v>
      </c>
      <c r="B33" s="37" t="s">
        <v>23</v>
      </c>
      <c r="C33" s="8"/>
      <c r="D33" s="8"/>
      <c r="E33" s="9"/>
      <c r="F33" s="7"/>
      <c r="G33" s="9"/>
      <c r="H33" s="7"/>
      <c r="I33" s="9"/>
    </row>
    <row r="34" spans="1:9" ht="12.75">
      <c r="A34" s="7">
        <v>31</v>
      </c>
      <c r="B34" s="37" t="s">
        <v>24</v>
      </c>
      <c r="C34" s="8"/>
      <c r="D34" s="8"/>
      <c r="E34" s="9"/>
      <c r="F34" s="7"/>
      <c r="G34" s="9"/>
      <c r="H34" s="7"/>
      <c r="I34" s="9"/>
    </row>
    <row r="35" spans="1:9" ht="12.75">
      <c r="A35" s="7">
        <v>32</v>
      </c>
      <c r="B35" s="37" t="s">
        <v>25</v>
      </c>
      <c r="C35" s="8"/>
      <c r="D35" s="8"/>
      <c r="E35" s="9"/>
      <c r="F35" s="7"/>
      <c r="G35" s="9"/>
      <c r="H35" s="7"/>
      <c r="I35" s="9"/>
    </row>
    <row r="36" spans="1:9" ht="12.75">
      <c r="A36" s="7">
        <v>33</v>
      </c>
      <c r="B36" s="37" t="s">
        <v>37</v>
      </c>
      <c r="C36" s="8"/>
      <c r="D36" s="8"/>
      <c r="E36" s="9"/>
      <c r="F36" s="7"/>
      <c r="G36" s="9"/>
      <c r="H36" s="7"/>
      <c r="I36" s="9"/>
    </row>
    <row r="37" spans="1:9" ht="12.75">
      <c r="A37" s="7">
        <v>34</v>
      </c>
      <c r="B37" s="37" t="s">
        <v>26</v>
      </c>
      <c r="C37" s="8"/>
      <c r="D37" s="8"/>
      <c r="E37" s="9"/>
      <c r="F37" s="7"/>
      <c r="G37" s="9"/>
      <c r="H37" s="7"/>
      <c r="I37" s="9"/>
    </row>
    <row r="38" spans="1:9" ht="12.75">
      <c r="A38" s="7">
        <v>35</v>
      </c>
      <c r="B38" s="37" t="s">
        <v>27</v>
      </c>
      <c r="C38" s="8"/>
      <c r="D38" s="8"/>
      <c r="E38" s="9"/>
      <c r="F38" s="7"/>
      <c r="G38" s="9"/>
      <c r="H38" s="7"/>
      <c r="I38" s="9"/>
    </row>
    <row r="39" spans="1:9" ht="12.75">
      <c r="A39" s="7">
        <v>36</v>
      </c>
      <c r="B39" s="37" t="s">
        <v>45</v>
      </c>
      <c r="C39" s="8"/>
      <c r="D39" s="8"/>
      <c r="E39" s="9"/>
      <c r="F39" s="7"/>
      <c r="G39" s="9"/>
      <c r="H39" s="7"/>
      <c r="I39" s="9"/>
    </row>
    <row r="40" spans="1:9" ht="12.75">
      <c r="A40" s="7">
        <v>37</v>
      </c>
      <c r="B40" s="37" t="s">
        <v>44</v>
      </c>
      <c r="C40" s="8"/>
      <c r="D40" s="8"/>
      <c r="E40" s="9"/>
      <c r="F40" s="7"/>
      <c r="G40" s="9"/>
      <c r="H40" s="7"/>
      <c r="I40" s="9"/>
    </row>
    <row r="41" spans="1:9" ht="12.75">
      <c r="A41" s="7">
        <v>38</v>
      </c>
      <c r="B41" s="37" t="s">
        <v>28</v>
      </c>
      <c r="C41" s="8"/>
      <c r="D41" s="8"/>
      <c r="E41" s="9"/>
      <c r="F41" s="7"/>
      <c r="G41" s="9"/>
      <c r="H41" s="7"/>
      <c r="I41" s="9"/>
    </row>
    <row r="42" spans="1:9" ht="12.75">
      <c r="A42" s="7">
        <v>39</v>
      </c>
      <c r="B42" s="37" t="s">
        <v>43</v>
      </c>
      <c r="C42" s="8"/>
      <c r="D42" s="8"/>
      <c r="E42" s="9"/>
      <c r="F42" s="7"/>
      <c r="G42" s="9"/>
      <c r="H42" s="7"/>
      <c r="I42" s="9"/>
    </row>
    <row r="43" spans="1:9" ht="12.75">
      <c r="A43" s="60">
        <v>40</v>
      </c>
      <c r="B43" s="61" t="s">
        <v>29</v>
      </c>
      <c r="C43" s="62">
        <v>1</v>
      </c>
      <c r="D43" s="62">
        <v>1</v>
      </c>
      <c r="E43" s="63">
        <f>100*D43/C43</f>
        <v>100</v>
      </c>
      <c r="F43" s="60"/>
      <c r="G43" s="63">
        <f>100*(D43+F43)/C43</f>
        <v>100</v>
      </c>
      <c r="H43" s="7"/>
      <c r="I43" s="9">
        <f>100*(D43+F43+H43)/C43</f>
        <v>100</v>
      </c>
    </row>
    <row r="44" spans="1:9" ht="12.75">
      <c r="A44" s="7">
        <v>41</v>
      </c>
      <c r="B44" s="37" t="s">
        <v>42</v>
      </c>
      <c r="C44" s="8"/>
      <c r="D44" s="8"/>
      <c r="E44" s="9"/>
      <c r="F44" s="7"/>
      <c r="G44" s="9"/>
      <c r="H44" s="7"/>
      <c r="I44" s="9"/>
    </row>
    <row r="45" spans="1:9" ht="12.75">
      <c r="A45" s="7">
        <v>42</v>
      </c>
      <c r="B45" s="37" t="s">
        <v>31</v>
      </c>
      <c r="C45" s="8"/>
      <c r="D45" s="8"/>
      <c r="E45" s="9"/>
      <c r="F45" s="7"/>
      <c r="G45" s="9"/>
      <c r="H45" s="7"/>
      <c r="I45" s="9"/>
    </row>
    <row r="46" spans="1:9" ht="11.25" customHeight="1">
      <c r="A46" s="7">
        <v>43</v>
      </c>
      <c r="B46" s="37" t="s">
        <v>32</v>
      </c>
      <c r="C46" s="8"/>
      <c r="D46" s="8"/>
      <c r="E46" s="9"/>
      <c r="F46" s="7"/>
      <c r="G46" s="9"/>
      <c r="H46" s="7"/>
      <c r="I46" s="9"/>
    </row>
    <row r="47" spans="1:9" ht="12.75">
      <c r="A47" s="7">
        <v>44</v>
      </c>
      <c r="B47" s="37" t="s">
        <v>57</v>
      </c>
      <c r="C47" s="8"/>
      <c r="D47" s="8"/>
      <c r="E47" s="9"/>
      <c r="F47" s="7"/>
      <c r="G47" s="9"/>
      <c r="H47" s="7"/>
      <c r="I47" s="9"/>
    </row>
    <row r="48" spans="1:9" ht="12.75">
      <c r="A48" s="7">
        <v>45</v>
      </c>
      <c r="B48" s="37" t="s">
        <v>40</v>
      </c>
      <c r="C48" s="8"/>
      <c r="D48" s="8"/>
      <c r="E48" s="9"/>
      <c r="F48" s="7"/>
      <c r="G48" s="9"/>
      <c r="H48" s="7"/>
      <c r="I48" s="9"/>
    </row>
    <row r="49" spans="1:9" ht="12.75">
      <c r="A49" s="7">
        <v>46</v>
      </c>
      <c r="B49" s="37" t="s">
        <v>41</v>
      </c>
      <c r="C49" s="8"/>
      <c r="D49" s="8"/>
      <c r="E49" s="9"/>
      <c r="F49" s="7"/>
      <c r="G49" s="9"/>
      <c r="H49" s="7"/>
      <c r="I49" s="9"/>
    </row>
    <row r="50" spans="1:9" ht="12.75">
      <c r="A50" s="7">
        <v>47</v>
      </c>
      <c r="B50" s="37" t="s">
        <v>30</v>
      </c>
      <c r="C50" s="8"/>
      <c r="D50" s="8"/>
      <c r="E50" s="9"/>
      <c r="F50" s="7"/>
      <c r="G50" s="9"/>
      <c r="H50" s="7"/>
      <c r="I50" s="9"/>
    </row>
    <row r="51" spans="3:9" ht="12.75">
      <c r="C51" s="15">
        <f>SUM(C4:C50)</f>
        <v>3</v>
      </c>
      <c r="D51" s="15">
        <f>SUM(D4:D50)</f>
        <v>3</v>
      </c>
      <c r="E51" s="17">
        <f>100*D51/C51</f>
        <v>100</v>
      </c>
      <c r="F51" s="18">
        <f>SUM(F4:F50)</f>
        <v>0</v>
      </c>
      <c r="G51" s="17">
        <f>100*(D51+F51)/C51</f>
        <v>100</v>
      </c>
      <c r="H51" s="20">
        <f>SUM(H4:H50)</f>
        <v>0</v>
      </c>
      <c r="I51" s="19">
        <f>100*(D51+F51+H51)/C51</f>
        <v>100</v>
      </c>
    </row>
  </sheetData>
  <sheetProtection/>
  <mergeCells count="4">
    <mergeCell ref="A2:A3"/>
    <mergeCell ref="B2:B3"/>
    <mergeCell ref="C2:G2"/>
    <mergeCell ref="A1:I1"/>
  </mergeCells>
  <printOptions/>
  <pageMargins left="0.24" right="0.1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="90" zoomScaleNormal="90" zoomScalePageLayoutView="0" workbookViewId="0" topLeftCell="A1">
      <selection activeCell="N10" sqref="N10"/>
    </sheetView>
  </sheetViews>
  <sheetFormatPr defaultColWidth="9.00390625" defaultRowHeight="12.75"/>
  <cols>
    <col min="1" max="1" width="5.25390625" style="0" customWidth="1"/>
    <col min="2" max="2" width="53.625" style="0" customWidth="1"/>
    <col min="3" max="3" width="4.875" style="0" customWidth="1"/>
    <col min="4" max="4" width="5.25390625" style="0" customWidth="1"/>
    <col min="5" max="5" width="10.25390625" style="0" customWidth="1"/>
    <col min="6" max="6" width="8.875" style="0" customWidth="1"/>
    <col min="7" max="8" width="9.75390625" style="0" customWidth="1"/>
    <col min="9" max="9" width="10.375" style="0" customWidth="1"/>
    <col min="10" max="11" width="0" style="0" hidden="1" customWidth="1"/>
  </cols>
  <sheetData>
    <row r="1" spans="1:9" ht="24" customHeight="1">
      <c r="A1" s="73" t="s">
        <v>117</v>
      </c>
      <c r="B1" s="73"/>
      <c r="C1" s="73"/>
      <c r="D1" s="73"/>
      <c r="E1" s="73"/>
      <c r="F1" s="73"/>
      <c r="G1" s="73"/>
      <c r="H1" s="73"/>
      <c r="I1" s="73"/>
    </row>
    <row r="2" spans="1:9" ht="12.75" customHeight="1">
      <c r="A2" s="67" t="s">
        <v>0</v>
      </c>
      <c r="B2" s="69" t="s">
        <v>1</v>
      </c>
      <c r="C2" s="71" t="s">
        <v>2</v>
      </c>
      <c r="D2" s="72"/>
      <c r="E2" s="72"/>
      <c r="F2" s="72"/>
      <c r="G2" s="72"/>
      <c r="H2" s="38"/>
      <c r="I2" s="39"/>
    </row>
    <row r="3" spans="1:9" ht="38.25" customHeight="1">
      <c r="A3" s="68"/>
      <c r="B3" s="70"/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1" t="s">
        <v>9</v>
      </c>
      <c r="I3" s="42" t="s">
        <v>10</v>
      </c>
    </row>
    <row r="4" spans="1:9" ht="12.75">
      <c r="A4" s="7">
        <v>1</v>
      </c>
      <c r="B4" s="37" t="s">
        <v>13</v>
      </c>
      <c r="C4" s="8"/>
      <c r="D4" s="8"/>
      <c r="E4" s="9"/>
      <c r="F4" s="7"/>
      <c r="G4" s="9"/>
      <c r="H4" s="11"/>
      <c r="I4" s="12"/>
    </row>
    <row r="5" spans="1:9" ht="12.75">
      <c r="A5" s="7">
        <v>2</v>
      </c>
      <c r="B5" s="37" t="s">
        <v>46</v>
      </c>
      <c r="C5" s="8"/>
      <c r="D5" s="8"/>
      <c r="E5" s="9"/>
      <c r="F5" s="7"/>
      <c r="G5" s="9"/>
      <c r="H5" s="11"/>
      <c r="I5" s="12"/>
    </row>
    <row r="6" spans="1:9" ht="12.75">
      <c r="A6" s="7">
        <v>3</v>
      </c>
      <c r="B6" s="37" t="s">
        <v>47</v>
      </c>
      <c r="C6" s="8"/>
      <c r="D6" s="8"/>
      <c r="E6" s="9"/>
      <c r="F6" s="7"/>
      <c r="G6" s="9"/>
      <c r="H6" s="11"/>
      <c r="I6" s="12"/>
    </row>
    <row r="7" spans="1:9" ht="12.75">
      <c r="A7" s="7">
        <v>4</v>
      </c>
      <c r="B7" s="37" t="s">
        <v>33</v>
      </c>
      <c r="C7" s="8"/>
      <c r="D7" s="8"/>
      <c r="E7" s="9"/>
      <c r="F7" s="7"/>
      <c r="G7" s="9"/>
      <c r="H7" s="11"/>
      <c r="I7" s="12"/>
    </row>
    <row r="8" spans="1:9" ht="12.75">
      <c r="A8" s="7">
        <v>5</v>
      </c>
      <c r="B8" s="37" t="s">
        <v>15</v>
      </c>
      <c r="C8" s="8"/>
      <c r="D8" s="8"/>
      <c r="E8" s="9"/>
      <c r="F8" s="7"/>
      <c r="G8" s="9"/>
      <c r="H8" s="11"/>
      <c r="I8" s="12"/>
    </row>
    <row r="9" spans="1:9" ht="12.75">
      <c r="A9" s="60">
        <v>6</v>
      </c>
      <c r="B9" s="61" t="s">
        <v>16</v>
      </c>
      <c r="C9" s="62">
        <v>1</v>
      </c>
      <c r="D9" s="62">
        <v>1</v>
      </c>
      <c r="E9" s="63">
        <f>100*D9/C9</f>
        <v>100</v>
      </c>
      <c r="F9" s="60"/>
      <c r="G9" s="63">
        <f>100*(D9+F9)/C9</f>
        <v>100</v>
      </c>
      <c r="H9" s="11"/>
      <c r="I9" s="12">
        <f>100*(D9+F9+H9)/C9</f>
        <v>100</v>
      </c>
    </row>
    <row r="10" spans="1:9" ht="12.75">
      <c r="A10" s="7">
        <v>7</v>
      </c>
      <c r="B10" s="37" t="s">
        <v>48</v>
      </c>
      <c r="C10" s="8"/>
      <c r="D10" s="8"/>
      <c r="E10" s="9"/>
      <c r="F10" s="7"/>
      <c r="G10" s="9"/>
      <c r="H10" s="11"/>
      <c r="I10" s="12"/>
    </row>
    <row r="11" spans="1:9" ht="12.75">
      <c r="A11" s="7">
        <v>8</v>
      </c>
      <c r="B11" s="37" t="s">
        <v>19</v>
      </c>
      <c r="C11" s="8"/>
      <c r="D11" s="8"/>
      <c r="E11" s="9"/>
      <c r="F11" s="7"/>
      <c r="G11" s="9"/>
      <c r="H11" s="11"/>
      <c r="I11" s="12"/>
    </row>
    <row r="12" spans="1:9" ht="12.75">
      <c r="A12" s="7">
        <v>9</v>
      </c>
      <c r="B12" s="37" t="s">
        <v>14</v>
      </c>
      <c r="C12" s="8">
        <v>1</v>
      </c>
      <c r="D12" s="8"/>
      <c r="E12" s="9">
        <f>100*D12/C12</f>
        <v>0</v>
      </c>
      <c r="F12" s="7"/>
      <c r="G12" s="9">
        <f>100*(D12+F12)/C12</f>
        <v>0</v>
      </c>
      <c r="H12" s="11"/>
      <c r="I12" s="12">
        <f>100*(D12+F12+H12)/C12</f>
        <v>0</v>
      </c>
    </row>
    <row r="13" spans="1:9" ht="12.75">
      <c r="A13" s="7">
        <v>10</v>
      </c>
      <c r="B13" s="37" t="s">
        <v>21</v>
      </c>
      <c r="C13" s="8"/>
      <c r="D13" s="8"/>
      <c r="E13" s="9"/>
      <c r="F13" s="7"/>
      <c r="G13" s="9"/>
      <c r="H13" s="11"/>
      <c r="I13" s="12"/>
    </row>
    <row r="14" spans="1:9" ht="12.75">
      <c r="A14" s="7">
        <v>11</v>
      </c>
      <c r="B14" s="37" t="s">
        <v>49</v>
      </c>
      <c r="C14" s="8"/>
      <c r="D14" s="8"/>
      <c r="E14" s="9"/>
      <c r="F14" s="7"/>
      <c r="G14" s="9"/>
      <c r="H14" s="11"/>
      <c r="I14" s="12"/>
    </row>
    <row r="15" spans="1:9" ht="12.75">
      <c r="A15" s="7">
        <v>12</v>
      </c>
      <c r="B15" s="37" t="s">
        <v>50</v>
      </c>
      <c r="C15" s="8"/>
      <c r="D15" s="8"/>
      <c r="E15" s="9"/>
      <c r="F15" s="7"/>
      <c r="G15" s="9"/>
      <c r="H15" s="11"/>
      <c r="I15" s="12"/>
    </row>
    <row r="16" spans="1:9" ht="12.75">
      <c r="A16" s="7">
        <v>13</v>
      </c>
      <c r="B16" s="37" t="s">
        <v>51</v>
      </c>
      <c r="C16" s="8"/>
      <c r="D16" s="8"/>
      <c r="E16" s="9"/>
      <c r="F16" s="7"/>
      <c r="G16" s="9"/>
      <c r="H16" s="11"/>
      <c r="I16" s="12"/>
    </row>
    <row r="17" spans="1:9" ht="12.75">
      <c r="A17" s="7">
        <v>14</v>
      </c>
      <c r="B17" s="37" t="s">
        <v>52</v>
      </c>
      <c r="C17" s="8"/>
      <c r="D17" s="8"/>
      <c r="E17" s="9"/>
      <c r="F17" s="7"/>
      <c r="G17" s="9"/>
      <c r="H17" s="11"/>
      <c r="I17" s="12"/>
    </row>
    <row r="18" spans="1:9" ht="12.75">
      <c r="A18" s="7">
        <v>15</v>
      </c>
      <c r="B18" s="37" t="s">
        <v>53</v>
      </c>
      <c r="C18" s="8"/>
      <c r="D18" s="8"/>
      <c r="E18" s="9"/>
      <c r="F18" s="7"/>
      <c r="G18" s="9"/>
      <c r="H18" s="11"/>
      <c r="I18" s="12"/>
    </row>
    <row r="19" spans="1:9" ht="12.75">
      <c r="A19" s="7">
        <v>16</v>
      </c>
      <c r="B19" s="37" t="s">
        <v>54</v>
      </c>
      <c r="C19" s="8">
        <v>1</v>
      </c>
      <c r="D19" s="8"/>
      <c r="E19" s="9">
        <f>100*D19/C19</f>
        <v>0</v>
      </c>
      <c r="F19" s="7"/>
      <c r="G19" s="9">
        <f>100*(D19+F19)/C19</f>
        <v>0</v>
      </c>
      <c r="H19" s="11"/>
      <c r="I19" s="12">
        <f>100*(D19+F19+H19)/C19</f>
        <v>0</v>
      </c>
    </row>
    <row r="20" spans="1:9" ht="12.75">
      <c r="A20" s="7">
        <v>17</v>
      </c>
      <c r="B20" s="37" t="s">
        <v>55</v>
      </c>
      <c r="C20" s="8"/>
      <c r="D20" s="8"/>
      <c r="E20" s="9"/>
      <c r="F20" s="7"/>
      <c r="G20" s="9"/>
      <c r="H20" s="11"/>
      <c r="I20" s="12"/>
    </row>
    <row r="21" spans="1:9" ht="12.75">
      <c r="A21" s="7">
        <v>18</v>
      </c>
      <c r="B21" s="37" t="s">
        <v>34</v>
      </c>
      <c r="C21" s="8"/>
      <c r="D21" s="8"/>
      <c r="E21" s="9"/>
      <c r="F21" s="7"/>
      <c r="G21" s="9"/>
      <c r="H21" s="11"/>
      <c r="I21" s="12"/>
    </row>
    <row r="22" spans="1:9" ht="12.75">
      <c r="A22" s="7">
        <v>19</v>
      </c>
      <c r="B22" s="37" t="s">
        <v>35</v>
      </c>
      <c r="C22" s="8"/>
      <c r="D22" s="8"/>
      <c r="E22" s="9"/>
      <c r="F22" s="7"/>
      <c r="G22" s="9"/>
      <c r="H22" s="11"/>
      <c r="I22" s="12"/>
    </row>
    <row r="23" spans="1:9" ht="12.75">
      <c r="A23" s="7">
        <v>20</v>
      </c>
      <c r="B23" s="37" t="s">
        <v>38</v>
      </c>
      <c r="C23" s="8"/>
      <c r="D23" s="8"/>
      <c r="E23" s="9"/>
      <c r="F23" s="7"/>
      <c r="G23" s="9"/>
      <c r="H23" s="11"/>
      <c r="I23" s="12"/>
    </row>
    <row r="24" spans="1:9" ht="12.75">
      <c r="A24" s="7">
        <v>21</v>
      </c>
      <c r="B24" s="37" t="s">
        <v>39</v>
      </c>
      <c r="C24" s="8"/>
      <c r="D24" s="8"/>
      <c r="E24" s="9"/>
      <c r="F24" s="7"/>
      <c r="G24" s="9"/>
      <c r="H24" s="11"/>
      <c r="I24" s="12"/>
    </row>
    <row r="25" spans="1:9" ht="12.75">
      <c r="A25" s="7">
        <v>22</v>
      </c>
      <c r="B25" s="37" t="s">
        <v>58</v>
      </c>
      <c r="C25" s="8"/>
      <c r="D25" s="8"/>
      <c r="E25" s="9"/>
      <c r="F25" s="7"/>
      <c r="G25" s="9"/>
      <c r="H25" s="11"/>
      <c r="I25" s="12"/>
    </row>
    <row r="26" spans="1:9" ht="12.75">
      <c r="A26" s="7">
        <v>23</v>
      </c>
      <c r="B26" s="37" t="s">
        <v>56</v>
      </c>
      <c r="C26" s="8"/>
      <c r="D26" s="8"/>
      <c r="E26" s="9"/>
      <c r="F26" s="7"/>
      <c r="G26" s="9"/>
      <c r="H26" s="11"/>
      <c r="I26" s="12"/>
    </row>
    <row r="27" spans="1:9" ht="12.75">
      <c r="A27" s="7">
        <v>24</v>
      </c>
      <c r="B27" s="37" t="s">
        <v>20</v>
      </c>
      <c r="C27" s="8"/>
      <c r="D27" s="8"/>
      <c r="E27" s="9"/>
      <c r="F27" s="7"/>
      <c r="G27" s="9"/>
      <c r="H27" s="11"/>
      <c r="I27" s="12"/>
    </row>
    <row r="28" spans="1:9" ht="12.75">
      <c r="A28" s="7">
        <v>25</v>
      </c>
      <c r="B28" s="37" t="s">
        <v>18</v>
      </c>
      <c r="C28" s="8">
        <v>1</v>
      </c>
      <c r="D28" s="8"/>
      <c r="E28" s="9">
        <f>100*D28/C28</f>
        <v>0</v>
      </c>
      <c r="F28" s="7"/>
      <c r="G28" s="9">
        <f>100*(D28+F28)/C28</f>
        <v>0</v>
      </c>
      <c r="H28" s="11"/>
      <c r="I28" s="12">
        <f>100*(D28+F28+H28)/C28</f>
        <v>0</v>
      </c>
    </row>
    <row r="29" spans="1:9" ht="12.75">
      <c r="A29" s="7">
        <v>26</v>
      </c>
      <c r="B29" s="37" t="s">
        <v>22</v>
      </c>
      <c r="C29" s="8"/>
      <c r="D29" s="8"/>
      <c r="E29" s="9"/>
      <c r="F29" s="7"/>
      <c r="G29" s="9"/>
      <c r="H29" s="11"/>
      <c r="I29" s="12"/>
    </row>
    <row r="30" spans="1:9" ht="12.75">
      <c r="A30" s="7">
        <v>27</v>
      </c>
      <c r="B30" s="37" t="s">
        <v>12</v>
      </c>
      <c r="C30" s="8"/>
      <c r="D30" s="8"/>
      <c r="E30" s="9"/>
      <c r="F30" s="7"/>
      <c r="G30" s="9"/>
      <c r="H30" s="11"/>
      <c r="I30" s="12"/>
    </row>
    <row r="31" spans="1:9" ht="12.75">
      <c r="A31" s="7">
        <v>28</v>
      </c>
      <c r="B31" s="37" t="s">
        <v>17</v>
      </c>
      <c r="C31" s="8"/>
      <c r="D31" s="34"/>
      <c r="E31" s="9"/>
      <c r="F31" s="35"/>
      <c r="G31" s="9"/>
      <c r="H31" s="11"/>
      <c r="I31" s="12"/>
    </row>
    <row r="32" spans="1:9" ht="12.75">
      <c r="A32" s="7">
        <v>29</v>
      </c>
      <c r="B32" s="37" t="s">
        <v>36</v>
      </c>
      <c r="C32" s="8"/>
      <c r="D32" s="8"/>
      <c r="E32" s="9"/>
      <c r="F32" s="7"/>
      <c r="G32" s="9"/>
      <c r="H32" s="11"/>
      <c r="I32" s="12"/>
    </row>
    <row r="33" spans="1:9" ht="12.75">
      <c r="A33" s="7">
        <v>30</v>
      </c>
      <c r="B33" s="37" t="s">
        <v>23</v>
      </c>
      <c r="C33" s="8"/>
      <c r="D33" s="8"/>
      <c r="E33" s="9"/>
      <c r="F33" s="7"/>
      <c r="G33" s="9"/>
      <c r="H33" s="11"/>
      <c r="I33" s="12"/>
    </row>
    <row r="34" spans="1:9" ht="11.25" customHeight="1">
      <c r="A34" s="7">
        <v>31</v>
      </c>
      <c r="B34" s="37" t="s">
        <v>24</v>
      </c>
      <c r="C34" s="8"/>
      <c r="D34" s="8"/>
      <c r="E34" s="9"/>
      <c r="F34" s="7"/>
      <c r="G34" s="9"/>
      <c r="H34" s="11"/>
      <c r="I34" s="12"/>
    </row>
    <row r="35" spans="1:9" ht="12.75">
      <c r="A35" s="7">
        <v>32</v>
      </c>
      <c r="B35" s="37" t="s">
        <v>25</v>
      </c>
      <c r="C35" s="8"/>
      <c r="D35" s="8"/>
      <c r="E35" s="9"/>
      <c r="F35" s="7"/>
      <c r="G35" s="9"/>
      <c r="H35" s="11"/>
      <c r="I35" s="12"/>
    </row>
    <row r="36" spans="1:9" ht="12.75" customHeight="1">
      <c r="A36" s="60">
        <v>33</v>
      </c>
      <c r="B36" s="61" t="s">
        <v>37</v>
      </c>
      <c r="C36" s="62">
        <v>2</v>
      </c>
      <c r="D36" s="62">
        <v>2</v>
      </c>
      <c r="E36" s="63">
        <f>100*D36/C36</f>
        <v>100</v>
      </c>
      <c r="F36" s="60"/>
      <c r="G36" s="63">
        <f>100*(D36+F36)/C36</f>
        <v>100</v>
      </c>
      <c r="H36" s="11"/>
      <c r="I36" s="12">
        <f>100*(D36+F36+H36)/C36</f>
        <v>100</v>
      </c>
    </row>
    <row r="37" spans="1:9" ht="12.75">
      <c r="A37" s="7">
        <v>34</v>
      </c>
      <c r="B37" s="37" t="s">
        <v>26</v>
      </c>
      <c r="C37" s="8">
        <v>1</v>
      </c>
      <c r="D37" s="8"/>
      <c r="E37" s="9">
        <f>100*D37/C37</f>
        <v>0</v>
      </c>
      <c r="F37" s="7"/>
      <c r="G37" s="9">
        <f>100*(D37+F37)/C37</f>
        <v>0</v>
      </c>
      <c r="H37" s="11"/>
      <c r="I37" s="12">
        <f>100*(D37+F37+H37)/C37</f>
        <v>0</v>
      </c>
    </row>
    <row r="38" spans="1:9" ht="12.75">
      <c r="A38" s="7">
        <v>35</v>
      </c>
      <c r="B38" s="37" t="s">
        <v>27</v>
      </c>
      <c r="C38" s="8">
        <v>1</v>
      </c>
      <c r="D38" s="8"/>
      <c r="E38" s="9">
        <f>100*D38/C38</f>
        <v>0</v>
      </c>
      <c r="F38" s="7"/>
      <c r="G38" s="9">
        <f>100*(D38+F38)/C38</f>
        <v>0</v>
      </c>
      <c r="H38" s="11"/>
      <c r="I38" s="12">
        <f>100*(D38+F38+H38)/C38</f>
        <v>0</v>
      </c>
    </row>
    <row r="39" spans="1:9" ht="12.75">
      <c r="A39" s="7">
        <v>36</v>
      </c>
      <c r="B39" s="37" t="s">
        <v>45</v>
      </c>
      <c r="C39" s="8"/>
      <c r="D39" s="8"/>
      <c r="E39" s="9"/>
      <c r="F39" s="7"/>
      <c r="G39" s="9"/>
      <c r="H39" s="11"/>
      <c r="I39" s="12"/>
    </row>
    <row r="40" spans="1:9" ht="12.75">
      <c r="A40" s="7">
        <v>37</v>
      </c>
      <c r="B40" s="37" t="s">
        <v>44</v>
      </c>
      <c r="C40" s="8"/>
      <c r="D40" s="8"/>
      <c r="E40" s="9"/>
      <c r="F40" s="7"/>
      <c r="G40" s="9"/>
      <c r="H40" s="11"/>
      <c r="I40" s="12"/>
    </row>
    <row r="41" spans="1:9" ht="12.75">
      <c r="A41" s="7">
        <v>38</v>
      </c>
      <c r="B41" s="37" t="s">
        <v>28</v>
      </c>
      <c r="C41" s="8"/>
      <c r="D41" s="8"/>
      <c r="E41" s="9"/>
      <c r="F41" s="7"/>
      <c r="G41" s="9"/>
      <c r="H41" s="11"/>
      <c r="I41" s="12"/>
    </row>
    <row r="42" spans="1:9" ht="12.75">
      <c r="A42" s="7">
        <v>39</v>
      </c>
      <c r="B42" s="37" t="s">
        <v>43</v>
      </c>
      <c r="C42" s="8"/>
      <c r="D42" s="8"/>
      <c r="E42" s="9"/>
      <c r="F42" s="7"/>
      <c r="G42" s="9"/>
      <c r="H42" s="11"/>
      <c r="I42" s="12"/>
    </row>
    <row r="43" spans="1:9" ht="12.75">
      <c r="A43" s="7">
        <v>40</v>
      </c>
      <c r="B43" s="37" t="s">
        <v>29</v>
      </c>
      <c r="C43" s="8">
        <v>2</v>
      </c>
      <c r="D43" s="8">
        <v>1</v>
      </c>
      <c r="E43" s="9">
        <f>100*D43/C43</f>
        <v>50</v>
      </c>
      <c r="F43" s="7"/>
      <c r="G43" s="9">
        <f>100*(D43+F43)/C43</f>
        <v>50</v>
      </c>
      <c r="H43" s="11"/>
      <c r="I43" s="12">
        <f>100*(D43+F43+H43)/C43</f>
        <v>50</v>
      </c>
    </row>
    <row r="44" spans="1:9" ht="12.75">
      <c r="A44" s="7">
        <v>41</v>
      </c>
      <c r="B44" s="37" t="s">
        <v>42</v>
      </c>
      <c r="C44" s="8"/>
      <c r="D44" s="8"/>
      <c r="E44" s="9"/>
      <c r="F44" s="7"/>
      <c r="G44" s="9"/>
      <c r="H44" s="11"/>
      <c r="I44" s="12"/>
    </row>
    <row r="45" spans="1:9" ht="12.75">
      <c r="A45" s="7">
        <v>42</v>
      </c>
      <c r="B45" s="37" t="s">
        <v>31</v>
      </c>
      <c r="C45" s="8"/>
      <c r="D45" s="8"/>
      <c r="E45" s="9"/>
      <c r="F45" s="7"/>
      <c r="G45" s="9"/>
      <c r="H45" s="11"/>
      <c r="I45" s="12"/>
    </row>
    <row r="46" spans="1:9" ht="12.75">
      <c r="A46" s="7">
        <v>43</v>
      </c>
      <c r="B46" s="37" t="s">
        <v>32</v>
      </c>
      <c r="C46" s="8"/>
      <c r="D46" s="8"/>
      <c r="E46" s="9"/>
      <c r="F46" s="7"/>
      <c r="G46" s="9"/>
      <c r="H46" s="11"/>
      <c r="I46" s="12"/>
    </row>
    <row r="47" spans="1:9" ht="12.75">
      <c r="A47" s="7">
        <v>44</v>
      </c>
      <c r="B47" s="37" t="s">
        <v>57</v>
      </c>
      <c r="C47" s="8"/>
      <c r="D47" s="8"/>
      <c r="E47" s="9"/>
      <c r="F47" s="7"/>
      <c r="G47" s="9"/>
      <c r="H47" s="11"/>
      <c r="I47" s="12"/>
    </row>
    <row r="48" spans="1:9" ht="12.75">
      <c r="A48" s="7">
        <v>45</v>
      </c>
      <c r="B48" s="37" t="s">
        <v>40</v>
      </c>
      <c r="C48" s="36"/>
      <c r="D48" s="8"/>
      <c r="E48" s="9"/>
      <c r="F48" s="7"/>
      <c r="G48" s="9"/>
      <c r="H48" s="11"/>
      <c r="I48" s="12"/>
    </row>
    <row r="49" spans="1:9" ht="12.75">
      <c r="A49" s="7">
        <v>46</v>
      </c>
      <c r="B49" s="37" t="s">
        <v>41</v>
      </c>
      <c r="C49" s="8"/>
      <c r="D49" s="8"/>
      <c r="E49" s="9"/>
      <c r="F49" s="7"/>
      <c r="G49" s="9"/>
      <c r="H49" s="11"/>
      <c r="I49" s="12"/>
    </row>
    <row r="50" spans="1:9" ht="12.75">
      <c r="A50" s="7">
        <v>47</v>
      </c>
      <c r="B50" s="37" t="s">
        <v>30</v>
      </c>
      <c r="C50" s="8"/>
      <c r="D50" s="8"/>
      <c r="E50" s="9"/>
      <c r="F50" s="7"/>
      <c r="G50" s="9"/>
      <c r="H50" s="11"/>
      <c r="I50" s="12"/>
    </row>
    <row r="51" spans="3:9" ht="12.75">
      <c r="C51" s="15">
        <f>SUM(C4:C50)</f>
        <v>10</v>
      </c>
      <c r="D51" s="15">
        <f>SUM(D4:D50)</f>
        <v>4</v>
      </c>
      <c r="E51" s="17">
        <f>100*D51/C51</f>
        <v>40</v>
      </c>
      <c r="F51" s="18">
        <f>SUM(F4:F50)</f>
        <v>0</v>
      </c>
      <c r="G51" s="19">
        <f>100*(D51+F51)/C51</f>
        <v>40</v>
      </c>
      <c r="H51" s="20">
        <f>SUM(H4:H50)</f>
        <v>0</v>
      </c>
      <c r="I51" s="21">
        <f>100*(D51+F51+H51)/C51</f>
        <v>40</v>
      </c>
    </row>
    <row r="52" spans="3:9" ht="12.75">
      <c r="C52" s="22"/>
      <c r="D52" s="22"/>
      <c r="E52" s="22"/>
      <c r="F52" s="22"/>
      <c r="G52" s="22"/>
      <c r="H52" s="22"/>
      <c r="I52" s="22"/>
    </row>
  </sheetData>
  <sheetProtection/>
  <mergeCells count="4">
    <mergeCell ref="A2:A3"/>
    <mergeCell ref="B2:B3"/>
    <mergeCell ref="C2:G2"/>
    <mergeCell ref="A1:I1"/>
  </mergeCells>
  <printOptions/>
  <pageMargins left="0.28" right="0.21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85" zoomScaleNormal="85" zoomScalePageLayoutView="0" workbookViewId="0" topLeftCell="A28">
      <selection activeCell="Q45" sqref="Q45"/>
    </sheetView>
  </sheetViews>
  <sheetFormatPr defaultColWidth="9.00390625" defaultRowHeight="12.75"/>
  <cols>
    <col min="1" max="1" width="5.25390625" style="0" customWidth="1"/>
    <col min="2" max="2" width="54.375" style="0" customWidth="1"/>
    <col min="3" max="3" width="6.25390625" style="0" customWidth="1"/>
    <col min="4" max="4" width="5.25390625" style="0" customWidth="1"/>
    <col min="5" max="5" width="10.125" style="0" customWidth="1"/>
    <col min="6" max="6" width="9.00390625" style="0" customWidth="1"/>
    <col min="7" max="7" width="9.25390625" style="0" customWidth="1"/>
    <col min="8" max="8" width="9.125" style="0" customWidth="1"/>
    <col min="9" max="9" width="10.00390625" style="0" customWidth="1"/>
    <col min="10" max="10" width="0" style="0" hidden="1" customWidth="1"/>
    <col min="11" max="11" width="14.00390625" style="0" hidden="1" customWidth="1"/>
    <col min="12" max="12" width="9.125" style="30" hidden="1" customWidth="1"/>
    <col min="13" max="13" width="0" style="0" hidden="1" customWidth="1"/>
  </cols>
  <sheetData>
    <row r="1" spans="1:9" ht="18">
      <c r="A1" s="80" t="s">
        <v>118</v>
      </c>
      <c r="B1" s="80"/>
      <c r="C1" s="80"/>
      <c r="D1" s="80"/>
      <c r="E1" s="80"/>
      <c r="F1" s="80"/>
      <c r="G1" s="80"/>
      <c r="H1" s="80"/>
      <c r="I1" s="80"/>
    </row>
    <row r="2" spans="1:9" ht="12.75" customHeight="1">
      <c r="A2" s="67" t="s">
        <v>0</v>
      </c>
      <c r="B2" s="69" t="s">
        <v>1</v>
      </c>
      <c r="C2" s="71" t="s">
        <v>2</v>
      </c>
      <c r="D2" s="72"/>
      <c r="E2" s="72"/>
      <c r="F2" s="72"/>
      <c r="G2" s="72"/>
      <c r="H2" s="38"/>
      <c r="I2" s="39"/>
    </row>
    <row r="3" spans="1:9" ht="38.25" customHeight="1">
      <c r="A3" s="68"/>
      <c r="B3" s="70"/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1" t="s">
        <v>9</v>
      </c>
      <c r="I3" s="42" t="s">
        <v>10</v>
      </c>
    </row>
    <row r="4" spans="1:9" ht="12.75">
      <c r="A4" s="7">
        <v>1</v>
      </c>
      <c r="B4" s="37" t="s">
        <v>13</v>
      </c>
      <c r="C4" s="8">
        <f>'Методичні Вказівки'!C4+Конспекти!C4+'Навчальні посібники'!C4+Монографии!C4+Підручник!C4</f>
        <v>9</v>
      </c>
      <c r="D4" s="8">
        <f>'Методичні Вказівки'!D4+Конспекти!D4+'Навчальні посібники'!D4+Монографии!D4+Підручник!D4</f>
        <v>5</v>
      </c>
      <c r="E4" s="9">
        <f aca="true" t="shared" si="0" ref="E4:E38">100*D4/C4</f>
        <v>55.55555555555556</v>
      </c>
      <c r="F4" s="13">
        <f>'Методичні Вказівки'!F4+Конспекти!F4+'Навчальні посібники'!F4+Монографии!F4+Підручник!F4</f>
        <v>0</v>
      </c>
      <c r="G4" s="9">
        <f aca="true" t="shared" si="1" ref="G4:G13">100*(D4+F4)/C4</f>
        <v>55.55555555555556</v>
      </c>
      <c r="H4" s="11">
        <f>'Методичні Вказівки'!H4+Конспекти!H4+'Навчальні посібники'!H4+Монографии!H4+Підручник!H4</f>
        <v>0</v>
      </c>
      <c r="I4" s="5">
        <f aca="true" t="shared" si="2" ref="I4:I13">100*(D4+F4+H4)/C4</f>
        <v>55.55555555555556</v>
      </c>
    </row>
    <row r="5" spans="1:13" ht="12.75">
      <c r="A5" s="7">
        <v>2</v>
      </c>
      <c r="B5" s="37" t="s">
        <v>46</v>
      </c>
      <c r="C5" s="8">
        <f>'Методичні Вказівки'!C5+Конспекти!C5+'Навчальні посібники'!C5+Монографии!C5+Підручник!C5</f>
        <v>8</v>
      </c>
      <c r="D5" s="8">
        <f>'Методичні Вказівки'!D5+Конспекти!D5+'Навчальні посібники'!D5+Монографии!D5+Підручник!D5</f>
        <v>6</v>
      </c>
      <c r="E5" s="9">
        <f t="shared" si="0"/>
        <v>75</v>
      </c>
      <c r="F5" s="13">
        <f>'Методичні Вказівки'!F5+Конспекти!F5+'Навчальні посібники'!F5+Монографии!F5+Підручник!F5</f>
        <v>0</v>
      </c>
      <c r="G5" s="9">
        <f t="shared" si="1"/>
        <v>75</v>
      </c>
      <c r="H5" s="11">
        <f>'Методичні Вказівки'!H5+Конспекти!H5+'Навчальні посібники'!H5+Монографии!H5+Підручник!H5</f>
        <v>0</v>
      </c>
      <c r="I5" s="5">
        <f t="shared" si="2"/>
        <v>75</v>
      </c>
      <c r="M5" t="s">
        <v>11</v>
      </c>
    </row>
    <row r="6" spans="1:11" ht="12.75">
      <c r="A6" s="7">
        <v>3</v>
      </c>
      <c r="B6" s="37" t="s">
        <v>47</v>
      </c>
      <c r="C6" s="8">
        <f>'Методичні Вказівки'!C6+Конспекти!C6+'Навчальні посібники'!C6+Монографии!C6+Підручник!C6</f>
        <v>6</v>
      </c>
      <c r="D6" s="8">
        <f>'Методичні Вказівки'!D6+Конспекти!D6+'Навчальні посібники'!D6+Монографии!D6+Підручник!D6</f>
        <v>1</v>
      </c>
      <c r="E6" s="9">
        <f>100*D6/C6</f>
        <v>16.666666666666668</v>
      </c>
      <c r="F6" s="13">
        <f>'Методичні Вказівки'!F6+Конспекти!F6+'Навчальні посібники'!F6+Монографии!F6+Підручник!F6</f>
        <v>0</v>
      </c>
      <c r="G6" s="9">
        <f t="shared" si="1"/>
        <v>16.666666666666668</v>
      </c>
      <c r="H6" s="11">
        <f>'Методичні Вказівки'!H6+Конспекти!H6+'Навчальні посібники'!H6+Монографии!H6+Підручник!H6</f>
        <v>0</v>
      </c>
      <c r="I6" s="5">
        <f t="shared" si="2"/>
        <v>16.666666666666668</v>
      </c>
      <c r="K6" s="28"/>
    </row>
    <row r="7" spans="1:9" ht="12.75">
      <c r="A7" s="7">
        <v>4</v>
      </c>
      <c r="B7" s="37" t="s">
        <v>33</v>
      </c>
      <c r="C7" s="8">
        <f>'Методичні Вказівки'!C7+Конспекти!C7+'Навчальні посібники'!C7+Монографии!C7+Підручник!C7</f>
        <v>25</v>
      </c>
      <c r="D7" s="8">
        <f>'Методичні Вказівки'!D7+Конспекти!D7+'Навчальні посібники'!D7+Монографии!D7+Підручник!D7</f>
        <v>10</v>
      </c>
      <c r="E7" s="9">
        <f>100*D7/C7</f>
        <v>40</v>
      </c>
      <c r="F7" s="13">
        <f>'Методичні Вказівки'!F7+Конспекти!F7+'Навчальні посібники'!F7+Монографии!F7+Підручник!F7</f>
        <v>0</v>
      </c>
      <c r="G7" s="9">
        <f t="shared" si="1"/>
        <v>40</v>
      </c>
      <c r="H7" s="11">
        <f>'Методичні Вказівки'!H7+Конспекти!H7+'Навчальні посібники'!H7+Монографии!H7+Підручник!H7</f>
        <v>0</v>
      </c>
      <c r="I7" s="5">
        <f t="shared" si="2"/>
        <v>40</v>
      </c>
    </row>
    <row r="8" spans="1:9" ht="12.75">
      <c r="A8" s="7">
        <v>5</v>
      </c>
      <c r="B8" s="37" t="s">
        <v>15</v>
      </c>
      <c r="C8" s="8">
        <f>'Методичні Вказівки'!C8+Конспекти!C8+'Навчальні посібники'!C8+Монографии!C8+Підручник!C8</f>
        <v>48</v>
      </c>
      <c r="D8" s="8">
        <f>'Методичні Вказівки'!D8+Конспекти!D8+'Навчальні посібники'!D8+Монографии!D8+Підручник!D8</f>
        <v>5</v>
      </c>
      <c r="E8" s="9">
        <f t="shared" si="0"/>
        <v>10.416666666666666</v>
      </c>
      <c r="F8" s="13">
        <f>'Методичні Вказівки'!F8+Конспекти!F8+'Навчальні посібники'!F8+Монографии!F8+Підручник!F8</f>
        <v>0</v>
      </c>
      <c r="G8" s="9">
        <f t="shared" si="1"/>
        <v>10.416666666666666</v>
      </c>
      <c r="H8" s="11">
        <f>'Методичні Вказівки'!H8+Конспекти!H8+'Навчальні посібники'!H8+Монографии!H8+Підручник!H8</f>
        <v>0</v>
      </c>
      <c r="I8" s="5">
        <f t="shared" si="2"/>
        <v>10.416666666666666</v>
      </c>
    </row>
    <row r="9" spans="1:9" ht="12.75">
      <c r="A9" s="7">
        <v>6</v>
      </c>
      <c r="B9" s="37" t="s">
        <v>16</v>
      </c>
      <c r="C9" s="8">
        <f>'Методичні Вказівки'!C9+Конспекти!C9+'Навчальні посібники'!C9+Монографии!C9+Підручник!C9</f>
        <v>23</v>
      </c>
      <c r="D9" s="8">
        <f>'Методичні Вказівки'!D9+Конспекти!D9+'Навчальні посібники'!D9+Монографии!D9+Підручник!D9</f>
        <v>2</v>
      </c>
      <c r="E9" s="9">
        <f t="shared" si="0"/>
        <v>8.695652173913043</v>
      </c>
      <c r="F9" s="13">
        <f>'Методичні Вказівки'!F9+Конспекти!F9+'Навчальні посібники'!F9+Монографии!F9+Підручник!F9</f>
        <v>0</v>
      </c>
      <c r="G9" s="9">
        <f t="shared" si="1"/>
        <v>8.695652173913043</v>
      </c>
      <c r="H9" s="11">
        <f>'Методичні Вказівки'!H9+Конспекти!H9+'Навчальні посібники'!H9+Монографии!H9+Підручник!H9</f>
        <v>0</v>
      </c>
      <c r="I9" s="5">
        <f t="shared" si="2"/>
        <v>8.695652173913043</v>
      </c>
    </row>
    <row r="10" spans="1:11" ht="12.75">
      <c r="A10" s="7">
        <v>7</v>
      </c>
      <c r="B10" s="37" t="s">
        <v>48</v>
      </c>
      <c r="C10" s="8">
        <f>'Методичні Вказівки'!C10+Конспекти!C10+'Навчальні посібники'!C10+Монографии!C10+Підручник!C10</f>
        <v>10</v>
      </c>
      <c r="D10" s="8">
        <f>'Методичні Вказівки'!D10+Конспекти!D10+'Навчальні посібники'!D10+Монографии!D10+Підручник!D10</f>
        <v>3</v>
      </c>
      <c r="E10" s="9">
        <f t="shared" si="0"/>
        <v>30</v>
      </c>
      <c r="F10" s="13">
        <f>'Методичні Вказівки'!F10+Конспекти!F10+'Навчальні посібники'!F10+Монографии!F10+Підручник!F10</f>
        <v>0</v>
      </c>
      <c r="G10" s="9">
        <f t="shared" si="1"/>
        <v>30</v>
      </c>
      <c r="H10" s="11">
        <f>'Методичні Вказівки'!H10+Конспекти!H10+'Навчальні посібники'!H10+Монографии!H10+Підручник!H10</f>
        <v>0</v>
      </c>
      <c r="I10" s="5">
        <f t="shared" si="2"/>
        <v>30</v>
      </c>
      <c r="K10" s="28"/>
    </row>
    <row r="11" spans="1:9" ht="12.75">
      <c r="A11" s="7">
        <v>8</v>
      </c>
      <c r="B11" s="37" t="s">
        <v>19</v>
      </c>
      <c r="C11" s="8">
        <f>'Методичні Вказівки'!C11+Конспекти!C11+'Навчальні посібники'!C11+Монографии!C11+Підручник!C11</f>
        <v>47</v>
      </c>
      <c r="D11" s="8">
        <f>'Методичні Вказівки'!D11+Конспекти!D11+'Навчальні посібники'!D11+Монографии!D11+Підручник!D11</f>
        <v>0</v>
      </c>
      <c r="E11" s="9">
        <f>100*D11/C11</f>
        <v>0</v>
      </c>
      <c r="F11" s="13">
        <f>'Методичні Вказівки'!F11+Конспекти!F11+'Навчальні посібники'!F11+Монографии!F11+Підручник!F11</f>
        <v>0</v>
      </c>
      <c r="G11" s="9">
        <f t="shared" si="1"/>
        <v>0</v>
      </c>
      <c r="H11" s="11">
        <f>'Методичні Вказівки'!H11+Конспекти!H11+'Навчальні посібники'!H11+Монографии!H11+Підручник!H11</f>
        <v>0</v>
      </c>
      <c r="I11" s="5">
        <f t="shared" si="2"/>
        <v>0</v>
      </c>
    </row>
    <row r="12" spans="1:9" ht="12.75">
      <c r="A12" s="7">
        <v>9</v>
      </c>
      <c r="B12" s="37" t="s">
        <v>14</v>
      </c>
      <c r="C12" s="8">
        <f>'Методичні Вказівки'!C12+Конспекти!C12+'Навчальні посібники'!C12+Монографии!C12+Підручник!C12</f>
        <v>19</v>
      </c>
      <c r="D12" s="8">
        <f>'Методичні Вказівки'!D12+Конспекти!D12+'Навчальні посібники'!D12+Монографии!D12+Підручник!D12</f>
        <v>13</v>
      </c>
      <c r="E12" s="9">
        <f>100*D12/C12</f>
        <v>68.42105263157895</v>
      </c>
      <c r="F12" s="13">
        <f>'Методичні Вказівки'!F12+Конспекти!F12+'Навчальні посібники'!F12+Монографии!F12+Підручник!F12</f>
        <v>0</v>
      </c>
      <c r="G12" s="9">
        <f t="shared" si="1"/>
        <v>68.42105263157895</v>
      </c>
      <c r="H12" s="11">
        <f>'Методичні Вказівки'!H12+Конспекти!H12+'Навчальні посібники'!H12+Монографии!H12+Підручник!H12</f>
        <v>0</v>
      </c>
      <c r="I12" s="5">
        <f t="shared" si="2"/>
        <v>68.42105263157895</v>
      </c>
    </row>
    <row r="13" spans="1:9" ht="12.75">
      <c r="A13" s="7">
        <v>10</v>
      </c>
      <c r="B13" s="37" t="s">
        <v>21</v>
      </c>
      <c r="C13" s="8">
        <f>'Методичні Вказівки'!C13+Конспекти!C13+'Навчальні посібники'!C13+Монографии!C13+Підручник!C13</f>
        <v>2</v>
      </c>
      <c r="D13" s="8">
        <f>'Методичні Вказівки'!D13+Конспекти!D13+'Навчальні посібники'!D13+Монографии!D13+Підручник!D13</f>
        <v>0</v>
      </c>
      <c r="E13" s="9">
        <f>100*D13/C13</f>
        <v>0</v>
      </c>
      <c r="F13" s="13">
        <f>'Методичні Вказівки'!F13+Конспекти!F13+'Навчальні посібники'!F13+Монографии!F13+Підручник!F13</f>
        <v>0</v>
      </c>
      <c r="G13" s="9">
        <f t="shared" si="1"/>
        <v>0</v>
      </c>
      <c r="H13" s="11">
        <f>'Методичні Вказівки'!H13+Конспекти!H13+'Навчальні посібники'!H13+Монографии!H13+Підручник!H13</f>
        <v>0</v>
      </c>
      <c r="I13" s="5">
        <f t="shared" si="2"/>
        <v>0</v>
      </c>
    </row>
    <row r="14" spans="1:9" ht="12.75">
      <c r="A14" s="7">
        <v>11</v>
      </c>
      <c r="B14" s="37" t="s">
        <v>49</v>
      </c>
      <c r="C14" s="8"/>
      <c r="D14" s="8"/>
      <c r="E14" s="9"/>
      <c r="F14" s="13"/>
      <c r="G14" s="9"/>
      <c r="H14" s="11"/>
      <c r="I14" s="6"/>
    </row>
    <row r="15" spans="1:9" ht="12.75">
      <c r="A15" s="7">
        <v>12</v>
      </c>
      <c r="B15" s="37" t="s">
        <v>50</v>
      </c>
      <c r="C15" s="8"/>
      <c r="D15" s="8"/>
      <c r="E15" s="9"/>
      <c r="F15" s="13"/>
      <c r="G15" s="9"/>
      <c r="H15" s="11"/>
      <c r="I15" s="5"/>
    </row>
    <row r="16" spans="1:11" ht="12.75">
      <c r="A16" s="60">
        <v>13</v>
      </c>
      <c r="B16" s="61" t="s">
        <v>51</v>
      </c>
      <c r="C16" s="62">
        <f>'Методичні Вказівки'!C16+Конспекти!C16+'Навчальні посібники'!C16+Монографии!C16+Підручник!C16</f>
        <v>1</v>
      </c>
      <c r="D16" s="62">
        <f>'Методичні Вказівки'!D16+Конспекти!D16+'Навчальні посібники'!D16+Монографии!D16+Підручник!D16</f>
        <v>1</v>
      </c>
      <c r="E16" s="63">
        <f t="shared" si="0"/>
        <v>100</v>
      </c>
      <c r="F16" s="64">
        <f>'Методичні Вказівки'!F16+Конспекти!F16+'Навчальні посібники'!F16+Монографии!F16+Підручник!F16</f>
        <v>0</v>
      </c>
      <c r="G16" s="63">
        <f>100*(D16+F16)/C16</f>
        <v>100</v>
      </c>
      <c r="H16" s="11">
        <f>'Методичні Вказівки'!H16+Конспекти!H16+'Навчальні посібники'!H16+Монографии!H16+Підручник!H16</f>
        <v>0</v>
      </c>
      <c r="I16" s="5">
        <f>100*(D16+F16+H16)/C16</f>
        <v>100</v>
      </c>
      <c r="K16" s="28"/>
    </row>
    <row r="17" spans="1:9" ht="12.75">
      <c r="A17" s="7">
        <v>14</v>
      </c>
      <c r="B17" s="37" t="s">
        <v>52</v>
      </c>
      <c r="C17" s="8">
        <f>'Методичні Вказівки'!C17+Конспекти!C17+'Навчальні посібники'!C17+Монографии!C17+Підручник!C17</f>
        <v>8</v>
      </c>
      <c r="D17" s="8">
        <f>'Методичні Вказівки'!D17+Конспекти!D17+'Навчальні посібники'!D17+Монографии!D17+Підручник!D17</f>
        <v>2</v>
      </c>
      <c r="E17" s="9">
        <f t="shared" si="0"/>
        <v>25</v>
      </c>
      <c r="F17" s="13">
        <f>'Методичні Вказівки'!F17+Конспекти!F17+'Навчальні посібники'!F17+Монографии!F17+Підручник!F17</f>
        <v>0</v>
      </c>
      <c r="G17" s="9">
        <f>100*(D17+F17)/C17</f>
        <v>25</v>
      </c>
      <c r="H17" s="11">
        <f>'Методичні Вказівки'!H17+Конспекти!H17+'Навчальні посібники'!H17+Монографии!H17+Підручник!H17</f>
        <v>0</v>
      </c>
      <c r="I17" s="5">
        <f>100*(D17+F17+H17)/C17</f>
        <v>25</v>
      </c>
    </row>
    <row r="18" spans="1:9" ht="12.75">
      <c r="A18" s="7">
        <v>15</v>
      </c>
      <c r="B18" s="37" t="s">
        <v>53</v>
      </c>
      <c r="C18" s="8"/>
      <c r="D18" s="8"/>
      <c r="E18" s="9"/>
      <c r="F18" s="13"/>
      <c r="G18" s="9"/>
      <c r="H18" s="11"/>
      <c r="I18" s="5"/>
    </row>
    <row r="19" spans="1:9" ht="12.75">
      <c r="A19" s="7">
        <v>16</v>
      </c>
      <c r="B19" s="37" t="s">
        <v>54</v>
      </c>
      <c r="C19" s="8">
        <f>'Методичні Вказівки'!C19+Конспекти!C19+'Навчальні посібники'!C19+Монографии!C19+Підручник!C19</f>
        <v>6</v>
      </c>
      <c r="D19" s="8">
        <f>'Методичні Вказівки'!D19+Конспекти!D19+'Навчальні посібники'!D19+Монографии!D19+Підручник!D19</f>
        <v>3</v>
      </c>
      <c r="E19" s="9">
        <f t="shared" si="0"/>
        <v>50</v>
      </c>
      <c r="F19" s="13">
        <f>'Методичні Вказівки'!F19+Конспекти!F19+'Навчальні посібники'!F19+Монографии!F19+Підручник!F19</f>
        <v>0</v>
      </c>
      <c r="G19" s="9">
        <f>100*(D19+F19)/C19</f>
        <v>50</v>
      </c>
      <c r="H19" s="11">
        <f>'Методичні Вказівки'!H19+Конспекти!H19+'Навчальні посібники'!H19+Монографии!H19+Підручник!H19</f>
        <v>0</v>
      </c>
      <c r="I19" s="5">
        <f>100*(D19+F19+H19)/C19</f>
        <v>50</v>
      </c>
    </row>
    <row r="20" spans="1:9" ht="12.75">
      <c r="A20" s="7">
        <v>17</v>
      </c>
      <c r="B20" s="37" t="s">
        <v>55</v>
      </c>
      <c r="C20" s="8">
        <f>'Методичні Вказівки'!C20+Конспекти!C20+'Навчальні посібники'!C20+Монографии!C20+Підручник!C20</f>
        <v>11</v>
      </c>
      <c r="D20" s="8">
        <f>'Методичні Вказівки'!D20+Конспекти!D20+'Навчальні посібники'!D20+Монографии!D20+Підручник!D20</f>
        <v>4</v>
      </c>
      <c r="E20" s="9">
        <f t="shared" si="0"/>
        <v>36.36363636363637</v>
      </c>
      <c r="F20" s="13">
        <f>'Методичні Вказівки'!F20+Конспекти!F20+'Навчальні посібники'!F20+Монографии!F20+Підручник!F20</f>
        <v>0</v>
      </c>
      <c r="G20" s="9">
        <f>100*(D20+F20)/C20</f>
        <v>36.36363636363637</v>
      </c>
      <c r="H20" s="11">
        <f>'Методичні Вказівки'!H20+Конспекти!H20+'Навчальні посібники'!H20+Монографии!H20+Підручник!H20</f>
        <v>0</v>
      </c>
      <c r="I20" s="5">
        <f>100*(D20+F20+H20)/C20</f>
        <v>36.36363636363637</v>
      </c>
    </row>
    <row r="21" spans="1:9" ht="12.75">
      <c r="A21" s="7">
        <v>18</v>
      </c>
      <c r="B21" s="37" t="s">
        <v>34</v>
      </c>
      <c r="C21" s="8">
        <f>'Методичні Вказівки'!C21+Конспекти!C21+'Навчальні посібники'!C21+Монографии!C21+Підручник!C21</f>
        <v>11</v>
      </c>
      <c r="D21" s="8">
        <f>'Методичні Вказівки'!D21+Конспекти!D21+'Навчальні посібники'!D21+Монографии!D21+Підручник!D21</f>
        <v>5</v>
      </c>
      <c r="E21" s="9">
        <f>100*D21/C21</f>
        <v>45.45454545454545</v>
      </c>
      <c r="F21" s="13">
        <f>'Методичні Вказівки'!F21+Конспекти!F21+'Навчальні посібники'!F21+Монографии!F21+Підручник!F21</f>
        <v>0</v>
      </c>
      <c r="G21" s="9">
        <f>100*(D21+F21)/C21</f>
        <v>45.45454545454545</v>
      </c>
      <c r="H21" s="11">
        <f>'Методичні Вказівки'!H21+Конспекти!H21+'Навчальні посібники'!H21+Монографии!H21+Підручник!H21</f>
        <v>0</v>
      </c>
      <c r="I21" s="5">
        <f>100*(D21+F21+H21)/C21</f>
        <v>45.45454545454545</v>
      </c>
    </row>
    <row r="22" spans="1:9" ht="12.75">
      <c r="A22" s="7">
        <v>19</v>
      </c>
      <c r="B22" s="37" t="s">
        <v>35</v>
      </c>
      <c r="C22" s="8"/>
      <c r="D22" s="8"/>
      <c r="E22" s="9"/>
      <c r="F22" s="13"/>
      <c r="G22" s="9"/>
      <c r="H22" s="11"/>
      <c r="I22" s="5"/>
    </row>
    <row r="23" spans="1:11" ht="12.75">
      <c r="A23" s="7">
        <v>20</v>
      </c>
      <c r="B23" s="37" t="s">
        <v>38</v>
      </c>
      <c r="C23" s="8">
        <f>'Методичні Вказівки'!C23+Конспекти!C23+'Навчальні посібники'!C23+Монографии!C23+Підручник!C23</f>
        <v>1</v>
      </c>
      <c r="D23" s="8">
        <f>'Методичні Вказівки'!D23+Конспекти!D23+'Навчальні посібники'!D23+Монографии!D23+Підручник!D23</f>
        <v>0</v>
      </c>
      <c r="E23" s="9">
        <f t="shared" si="0"/>
        <v>0</v>
      </c>
      <c r="F23" s="13">
        <f>'Методичні Вказівки'!F23+Конспекти!F23+'Навчальні посібники'!F23+Монографии!F23+Підручник!F23</f>
        <v>0</v>
      </c>
      <c r="G23" s="9">
        <f>100*(D23+F23)/C23</f>
        <v>0</v>
      </c>
      <c r="H23" s="11">
        <f>'Методичні Вказівки'!H23+Конспекти!H23+'Навчальні посібники'!H23+Монографии!H23+Підручник!H23</f>
        <v>0</v>
      </c>
      <c r="I23" s="6">
        <f>100*(D23+F23+H23)/C23</f>
        <v>0</v>
      </c>
      <c r="K23" s="28"/>
    </row>
    <row r="24" spans="1:11" ht="12.75">
      <c r="A24" s="7">
        <v>21</v>
      </c>
      <c r="B24" s="37" t="s">
        <v>39</v>
      </c>
      <c r="C24" s="8">
        <f>'Методичні Вказівки'!C24+Конспекти!C24+'Навчальні посібники'!C24+Монографии!C24+Підручник!C24</f>
        <v>1</v>
      </c>
      <c r="D24" s="8">
        <f>'Методичні Вказівки'!D24+Конспекти!D24+'Навчальні посібники'!D24+Монографии!D24+Підручник!D24</f>
        <v>0</v>
      </c>
      <c r="E24" s="9">
        <f t="shared" si="0"/>
        <v>0</v>
      </c>
      <c r="F24" s="13">
        <f>'Методичні Вказівки'!F24+Конспекти!F24+'Навчальні посібники'!F24+Монографии!F24+Підручник!F24</f>
        <v>0</v>
      </c>
      <c r="G24" s="9">
        <f>100*(D24+F24)/C24</f>
        <v>0</v>
      </c>
      <c r="H24" s="11">
        <f>'Методичні Вказівки'!H24+Конспекти!H24+'Навчальні посібники'!H24+Монографии!H24+Підручник!H24</f>
        <v>0</v>
      </c>
      <c r="I24" s="5">
        <f>100*(D24+F24+H24)/C24</f>
        <v>0</v>
      </c>
      <c r="K24" s="24"/>
    </row>
    <row r="25" spans="1:9" ht="12.75">
      <c r="A25" s="7">
        <v>22</v>
      </c>
      <c r="B25" s="37" t="s">
        <v>58</v>
      </c>
      <c r="C25" s="8"/>
      <c r="D25" s="8"/>
      <c r="E25" s="9"/>
      <c r="F25" s="13"/>
      <c r="G25" s="9"/>
      <c r="H25" s="11"/>
      <c r="I25" s="5"/>
    </row>
    <row r="26" spans="1:9" ht="12.75">
      <c r="A26" s="7">
        <v>23</v>
      </c>
      <c r="B26" s="37" t="s">
        <v>56</v>
      </c>
      <c r="C26" s="8"/>
      <c r="D26" s="8"/>
      <c r="E26" s="9"/>
      <c r="F26" s="13"/>
      <c r="G26" s="9"/>
      <c r="H26" s="11"/>
      <c r="I26" s="5"/>
    </row>
    <row r="27" spans="1:9" ht="12.75">
      <c r="A27" s="7">
        <v>24</v>
      </c>
      <c r="B27" s="37" t="s">
        <v>20</v>
      </c>
      <c r="C27" s="8">
        <f>'Методичні Вказівки'!C27+Конспекти!C27+'Навчальні посібники'!C27+Монографии!C27+Підручник!C27</f>
        <v>15</v>
      </c>
      <c r="D27" s="8">
        <f>'Методичні Вказівки'!D27+Конспекти!D27+'Навчальні посібники'!D27+Монографии!D27+Підручник!D27</f>
        <v>1</v>
      </c>
      <c r="E27" s="9">
        <f t="shared" si="0"/>
        <v>6.666666666666667</v>
      </c>
      <c r="F27" s="13">
        <f>'Методичні Вказівки'!F27+Конспекти!F27+'Навчальні посібники'!F27+Монографии!F27+Підручник!F27</f>
        <v>0</v>
      </c>
      <c r="G27" s="9">
        <f aca="true" t="shared" si="3" ref="G27:G41">100*(D27+F27)/C27</f>
        <v>6.666666666666667</v>
      </c>
      <c r="H27" s="11">
        <f>'Методичні Вказівки'!H27+Конспекти!H27+'Навчальні посібники'!H27+Монографии!H27+Підручник!H27</f>
        <v>0</v>
      </c>
      <c r="I27" s="5">
        <f aca="true" t="shared" si="4" ref="I27:I41">100*(D27+F27+H27)/C27</f>
        <v>6.666666666666667</v>
      </c>
    </row>
    <row r="28" spans="1:9" ht="12.75">
      <c r="A28" s="7">
        <v>25</v>
      </c>
      <c r="B28" s="37" t="s">
        <v>18</v>
      </c>
      <c r="C28" s="8">
        <f>'Методичні Вказівки'!C28+Конспекти!C28+'Навчальні посібники'!C28+Монографии!C28+Підручник!C28</f>
        <v>9</v>
      </c>
      <c r="D28" s="8">
        <f>'Методичні Вказівки'!D28+Конспекти!D28+'Навчальні посібники'!D28+Монографии!D28+Підручник!D28</f>
        <v>0</v>
      </c>
      <c r="E28" s="9">
        <f t="shared" si="0"/>
        <v>0</v>
      </c>
      <c r="F28" s="13">
        <f>'Методичні Вказівки'!F28+Конспекти!F28+'Навчальні посібники'!F28+Монографии!F28+Підручник!F28</f>
        <v>0</v>
      </c>
      <c r="G28" s="9">
        <f t="shared" si="3"/>
        <v>0</v>
      </c>
      <c r="H28" s="11">
        <f>'Методичні Вказівки'!H28+Конспекти!H28+'Навчальні посібники'!H28+Монографии!H28+Підручник!H28</f>
        <v>0</v>
      </c>
      <c r="I28" s="6">
        <f t="shared" si="4"/>
        <v>0</v>
      </c>
    </row>
    <row r="29" spans="1:9" ht="12.75">
      <c r="A29" s="7">
        <v>26</v>
      </c>
      <c r="B29" s="37" t="s">
        <v>22</v>
      </c>
      <c r="C29" s="8">
        <f>'Методичні Вказівки'!C29+Конспекти!C29+'Навчальні посібники'!C29+Монографии!C29+Підручник!C29</f>
        <v>6</v>
      </c>
      <c r="D29" s="8">
        <f>'Методичні Вказівки'!D29+Конспекти!D29+'Навчальні посібники'!D29+Монографии!D29+Підручник!D29</f>
        <v>4</v>
      </c>
      <c r="E29" s="9">
        <f t="shared" si="0"/>
        <v>66.66666666666667</v>
      </c>
      <c r="F29" s="13">
        <f>'Методичні Вказівки'!F29+Конспекти!F29+'Навчальні посібники'!F29+Монографии!F29+Підручник!F29</f>
        <v>0</v>
      </c>
      <c r="G29" s="9">
        <f t="shared" si="3"/>
        <v>66.66666666666667</v>
      </c>
      <c r="H29" s="11">
        <f>'Методичні Вказівки'!H29+Конспекти!H29+'Навчальні посібники'!H29+Монографии!H29+Підручник!H29</f>
        <v>0</v>
      </c>
      <c r="I29" s="6">
        <f t="shared" si="4"/>
        <v>66.66666666666667</v>
      </c>
    </row>
    <row r="30" spans="1:9" ht="12.75">
      <c r="A30" s="7">
        <v>27</v>
      </c>
      <c r="B30" s="37" t="s">
        <v>12</v>
      </c>
      <c r="C30" s="8">
        <f>'Методичні Вказівки'!C30+Конспекти!C30+'Навчальні посібники'!C30+Монографии!C30+Підручник!C30</f>
        <v>2</v>
      </c>
      <c r="D30" s="8">
        <f>'Методичні Вказівки'!D30+Конспекти!D30+'Навчальні посібники'!D30+Монографии!D30+Підручник!D30</f>
        <v>1</v>
      </c>
      <c r="E30" s="9">
        <f t="shared" si="0"/>
        <v>50</v>
      </c>
      <c r="F30" s="13">
        <f>'Методичні Вказівки'!F30+Конспекти!F30+'Навчальні посібники'!F30+Монографии!F30+Підручник!F30</f>
        <v>0</v>
      </c>
      <c r="G30" s="9">
        <f t="shared" si="3"/>
        <v>50</v>
      </c>
      <c r="H30" s="11">
        <f>'Методичні Вказівки'!H30+Конспекти!H30+'Навчальні посібники'!H30+Монографии!H30+Підручник!H30</f>
        <v>0</v>
      </c>
      <c r="I30" s="5">
        <f t="shared" si="4"/>
        <v>50</v>
      </c>
    </row>
    <row r="31" spans="1:9" ht="12.75">
      <c r="A31" s="7">
        <v>28</v>
      </c>
      <c r="B31" s="37" t="s">
        <v>17</v>
      </c>
      <c r="C31" s="8">
        <f>'Методичні Вказівки'!C31+Конспекти!C31+'Навчальні посібники'!C31+Монографии!C31+Підручник!C31</f>
        <v>65</v>
      </c>
      <c r="D31" s="8">
        <f>'Методичні Вказівки'!D31+Конспекти!D31+'Навчальні посібники'!D31+Монографии!D31+Підручник!D31</f>
        <v>6</v>
      </c>
      <c r="E31" s="9">
        <f t="shared" si="0"/>
        <v>9.23076923076923</v>
      </c>
      <c r="F31" s="13">
        <f>'Методичні Вказівки'!F31+Конспекти!F31+'Навчальні посібники'!F31+Монографии!F31+Підручник!F31</f>
        <v>0</v>
      </c>
      <c r="G31" s="9">
        <f t="shared" si="3"/>
        <v>9.23076923076923</v>
      </c>
      <c r="H31" s="11">
        <f>'Методичні Вказівки'!H31+Конспекти!H31+'Навчальні посібники'!H31+Монографии!H31+Підручник!H31</f>
        <v>0</v>
      </c>
      <c r="I31" s="5">
        <f t="shared" si="4"/>
        <v>9.23076923076923</v>
      </c>
    </row>
    <row r="32" spans="1:9" ht="14.25" customHeight="1">
      <c r="A32" s="7">
        <v>29</v>
      </c>
      <c r="B32" s="37" t="s">
        <v>36</v>
      </c>
      <c r="C32" s="8">
        <f>'Методичні Вказівки'!C32+Конспекти!C32+'Навчальні посібники'!C32+Монографии!C32+Підручник!C32</f>
        <v>12</v>
      </c>
      <c r="D32" s="8">
        <f>'Методичні Вказівки'!D32+Конспекти!D32+'Навчальні посібники'!D32+Монографии!D32+Підручник!D32</f>
        <v>0</v>
      </c>
      <c r="E32" s="9">
        <f t="shared" si="0"/>
        <v>0</v>
      </c>
      <c r="F32" s="13">
        <f>'Методичні Вказівки'!F32+Конспекти!F32+'Навчальні посібники'!F32+Монографии!F32+Підручник!F32</f>
        <v>0</v>
      </c>
      <c r="G32" s="9">
        <f t="shared" si="3"/>
        <v>0</v>
      </c>
      <c r="H32" s="11">
        <f>'Методичні Вказівки'!H32+Конспекти!H32+'Навчальні посібники'!H32+Монографии!H32+Підручник!H32</f>
        <v>0</v>
      </c>
      <c r="I32" s="5">
        <f t="shared" si="4"/>
        <v>0</v>
      </c>
    </row>
    <row r="33" spans="1:9" ht="12.75">
      <c r="A33" s="7">
        <v>30</v>
      </c>
      <c r="B33" s="37" t="s">
        <v>23</v>
      </c>
      <c r="C33" s="8">
        <f>'Методичні Вказівки'!C33+Конспекти!C33+'Навчальні посібники'!C33+Монографии!C33+Підручник!C33</f>
        <v>3</v>
      </c>
      <c r="D33" s="8">
        <f>'Методичні Вказівки'!D33+Конспекти!D33+'Навчальні посібники'!D33+Монографии!D33+Підручник!D33</f>
        <v>1</v>
      </c>
      <c r="E33" s="9">
        <f t="shared" si="0"/>
        <v>33.333333333333336</v>
      </c>
      <c r="F33" s="13">
        <f>'Методичні Вказівки'!F33+Конспекти!F33+'Навчальні посібники'!F33+Монографии!F33+Підручник!F33</f>
        <v>0</v>
      </c>
      <c r="G33" s="9">
        <f t="shared" si="3"/>
        <v>33.333333333333336</v>
      </c>
      <c r="H33" s="11">
        <f>'Методичні Вказівки'!H33+Конспекти!H33+'Навчальні посібники'!H33+Монографии!H33+Підручник!H33</f>
        <v>0</v>
      </c>
      <c r="I33" s="6">
        <f t="shared" si="4"/>
        <v>33.333333333333336</v>
      </c>
    </row>
    <row r="34" spans="1:9" ht="12.75">
      <c r="A34" s="7">
        <v>31</v>
      </c>
      <c r="B34" s="37" t="s">
        <v>24</v>
      </c>
      <c r="C34" s="8">
        <f>'Методичні Вказівки'!C34+Конспекти!C34+'Навчальні посібники'!C34+Монографии!C34+Підручник!C34</f>
        <v>13</v>
      </c>
      <c r="D34" s="8">
        <f>'Методичні Вказівки'!D34+Конспекти!D34+'Навчальні посібники'!D34+Монографии!D34+Підручник!D34</f>
        <v>5</v>
      </c>
      <c r="E34" s="9">
        <f t="shared" si="0"/>
        <v>38.46153846153846</v>
      </c>
      <c r="F34" s="13">
        <f>'Методичні Вказівки'!F34+Конспекти!F34+'Навчальні посібники'!F34+Монографии!F34+Підручник!F34</f>
        <v>0</v>
      </c>
      <c r="G34" s="9">
        <f t="shared" si="3"/>
        <v>38.46153846153846</v>
      </c>
      <c r="H34" s="11">
        <f>'Методичні Вказівки'!H34+Конспекти!H34+'Навчальні посібники'!H34+Монографии!H34+Підручник!H34</f>
        <v>0</v>
      </c>
      <c r="I34" s="5">
        <f t="shared" si="4"/>
        <v>38.46153846153846</v>
      </c>
    </row>
    <row r="35" spans="1:9" ht="12.75">
      <c r="A35" s="7">
        <v>32</v>
      </c>
      <c r="B35" s="37" t="s">
        <v>25</v>
      </c>
      <c r="C35" s="8">
        <f>'Методичні Вказівки'!C35+Конспекти!C35+'Навчальні посібники'!C35+Монографии!C35+Підручник!C35</f>
        <v>24</v>
      </c>
      <c r="D35" s="8">
        <f>'Методичні Вказівки'!D35+Конспекти!D35+'Навчальні посібники'!D35+Монографии!D35+Підручник!D35</f>
        <v>7</v>
      </c>
      <c r="E35" s="9">
        <f t="shared" si="0"/>
        <v>29.166666666666668</v>
      </c>
      <c r="F35" s="13">
        <f>'Методичні Вказівки'!F35+Конспекти!F35+'Навчальні посібники'!F35+Монографии!F35+Підручник!F35</f>
        <v>0</v>
      </c>
      <c r="G35" s="9">
        <f t="shared" si="3"/>
        <v>29.166666666666668</v>
      </c>
      <c r="H35" s="11">
        <f>'Методичні Вказівки'!H35+Конспекти!H35+'Навчальні посібники'!H35+Монографии!H35+Підручник!H35</f>
        <v>0</v>
      </c>
      <c r="I35" s="5">
        <f t="shared" si="4"/>
        <v>29.166666666666668</v>
      </c>
    </row>
    <row r="36" spans="1:12" ht="15">
      <c r="A36" s="7">
        <v>33</v>
      </c>
      <c r="B36" s="37" t="s">
        <v>37</v>
      </c>
      <c r="C36" s="8">
        <f>'Методичні Вказівки'!C36+Конспекти!C36+'Навчальні посібники'!C36+Монографии!C36+Підручник!C36</f>
        <v>8</v>
      </c>
      <c r="D36" s="8">
        <f>'Методичні Вказівки'!D36+Конспекти!D36+'Навчальні посібники'!D36+Монографии!D36+Підручник!D36</f>
        <v>5</v>
      </c>
      <c r="E36" s="9">
        <f t="shared" si="0"/>
        <v>62.5</v>
      </c>
      <c r="F36" s="13">
        <f>'Методичні Вказівки'!F36+Конспекти!F36+'Навчальні посібники'!F36+Монографии!F36+Підручник!F36</f>
        <v>0</v>
      </c>
      <c r="G36" s="9">
        <f t="shared" si="3"/>
        <v>62.5</v>
      </c>
      <c r="H36" s="11">
        <f>'Методичні Вказівки'!H36+Конспекти!H36+'Навчальні посібники'!H36+Монографии!H36+Підручник!H36</f>
        <v>0</v>
      </c>
      <c r="I36" s="5">
        <f t="shared" si="4"/>
        <v>62.5</v>
      </c>
      <c r="K36" s="28"/>
      <c r="L36" s="32"/>
    </row>
    <row r="37" spans="1:9" ht="12.75">
      <c r="A37" s="7">
        <v>34</v>
      </c>
      <c r="B37" s="37" t="s">
        <v>26</v>
      </c>
      <c r="C37" s="8">
        <f>'Методичні Вказівки'!C37+Конспекти!C37+'Навчальні посібники'!C37+Монографии!C37+Підручник!C37</f>
        <v>6</v>
      </c>
      <c r="D37" s="8">
        <f>'Методичні Вказівки'!D37+Конспекти!D37+'Навчальні посібники'!D37+Монографии!D37+Підручник!D37</f>
        <v>1</v>
      </c>
      <c r="E37" s="9">
        <f t="shared" si="0"/>
        <v>16.666666666666668</v>
      </c>
      <c r="F37" s="13">
        <f>'Методичні Вказівки'!F37+Конспекти!F37+'Навчальні посібники'!F37+Монографии!F37+Підручник!F37</f>
        <v>0</v>
      </c>
      <c r="G37" s="9">
        <f t="shared" si="3"/>
        <v>16.666666666666668</v>
      </c>
      <c r="H37" s="11">
        <f>'Методичні Вказівки'!H37+Конспекти!H37+'Навчальні посібники'!H37+Монографии!H37+Підручник!H37</f>
        <v>0</v>
      </c>
      <c r="I37" s="6">
        <f t="shared" si="4"/>
        <v>16.666666666666668</v>
      </c>
    </row>
    <row r="38" spans="1:9" ht="12.75">
      <c r="A38" s="7">
        <v>35</v>
      </c>
      <c r="B38" s="37" t="s">
        <v>27</v>
      </c>
      <c r="C38" s="8">
        <f>'Методичні Вказівки'!C38+Конспекти!C38+'Навчальні посібники'!C38+Монографии!C38+Підручник!C38</f>
        <v>9</v>
      </c>
      <c r="D38" s="8">
        <f>'Методичні Вказівки'!D38+Конспекти!D38+'Навчальні посібники'!D38+Монографии!D38+Підручник!D38</f>
        <v>3</v>
      </c>
      <c r="E38" s="9">
        <f t="shared" si="0"/>
        <v>33.333333333333336</v>
      </c>
      <c r="F38" s="13">
        <f>'Методичні Вказівки'!F38+Конспекти!F38+'Навчальні посібники'!F38+Монографии!F38+Підручник!F38</f>
        <v>0</v>
      </c>
      <c r="G38" s="9">
        <f t="shared" si="3"/>
        <v>33.333333333333336</v>
      </c>
      <c r="H38" s="11">
        <f>'Методичні Вказівки'!H38+Конспекти!H38+'Навчальні посібники'!H38+Монографии!H38+Підручник!H38</f>
        <v>0</v>
      </c>
      <c r="I38" s="6">
        <f t="shared" si="4"/>
        <v>33.333333333333336</v>
      </c>
    </row>
    <row r="39" spans="1:9" ht="12.75">
      <c r="A39" s="7">
        <v>36</v>
      </c>
      <c r="B39" s="37" t="s">
        <v>45</v>
      </c>
      <c r="C39" s="8">
        <f>'Методичні Вказівки'!C39+Конспекти!C39+'Навчальні посібники'!C39+Монографии!C39+Підручник!C39</f>
        <v>15</v>
      </c>
      <c r="D39" s="8">
        <f>'Методичні Вказівки'!D39+Конспекти!D39+'Навчальні посібники'!D39+Монографии!D39+Підручник!D39</f>
        <v>4</v>
      </c>
      <c r="E39" s="9">
        <f>100*D39/C39</f>
        <v>26.666666666666668</v>
      </c>
      <c r="F39" s="13">
        <f>'Методичні Вказівки'!F39+Конспекти!F39+'Навчальні посібники'!F39+Монографии!F39+Підручник!F39</f>
        <v>0</v>
      </c>
      <c r="G39" s="9">
        <f t="shared" si="3"/>
        <v>26.666666666666668</v>
      </c>
      <c r="H39" s="11">
        <f>'Методичні Вказівки'!H39+Конспекти!H39+'Навчальні посібники'!H39+Монографии!H39+Підручник!H39</f>
        <v>0</v>
      </c>
      <c r="I39" s="5">
        <f t="shared" si="4"/>
        <v>26.666666666666668</v>
      </c>
    </row>
    <row r="40" spans="1:11" ht="12.75">
      <c r="A40" s="7">
        <v>37</v>
      </c>
      <c r="B40" s="37" t="s">
        <v>44</v>
      </c>
      <c r="C40" s="8">
        <f>'Методичні Вказівки'!C40+Конспекти!C40+'Навчальні посібники'!C40+Монографии!C40+Підручник!C40</f>
        <v>13</v>
      </c>
      <c r="D40" s="8">
        <f>'Методичні Вказівки'!D40+Конспекти!D40+'Навчальні посібники'!D40+Монографии!D40+Підручник!D46</f>
        <v>3</v>
      </c>
      <c r="E40" s="9">
        <f>100*D40/C40</f>
        <v>23.076923076923077</v>
      </c>
      <c r="F40" s="13">
        <f>'Методичні Вказівки'!F40+Конспекти!F40+'Навчальні посібники'!F40+Монографии!F40+Підручник!F46</f>
        <v>0</v>
      </c>
      <c r="G40" s="9">
        <f t="shared" si="3"/>
        <v>23.076923076923077</v>
      </c>
      <c r="H40" s="11">
        <f>'Методичні Вказівки'!H40+Конспекти!H40+'Навчальні посібники'!H40+Монографии!H40+Підручник!H46</f>
        <v>0</v>
      </c>
      <c r="I40" s="5">
        <f t="shared" si="4"/>
        <v>23.076923076923077</v>
      </c>
      <c r="K40" s="28"/>
    </row>
    <row r="41" spans="1:12" s="26" customFormat="1" ht="14.25" customHeight="1">
      <c r="A41" s="7">
        <v>38</v>
      </c>
      <c r="B41" s="37" t="s">
        <v>28</v>
      </c>
      <c r="C41" s="8">
        <f>'Методичні Вказівки'!C41+Конспекти!C41+'Навчальні посібники'!C41+Монографии!C41+Підручник!C41</f>
        <v>45</v>
      </c>
      <c r="D41" s="8">
        <f>'Методичні Вказівки'!D41+Конспекти!D41+'Навчальні посібники'!D41+Монографии!D41+Підручник!D47</f>
        <v>19</v>
      </c>
      <c r="E41" s="9">
        <f>100*D41/C41</f>
        <v>42.22222222222222</v>
      </c>
      <c r="F41" s="13">
        <f>'Методичні Вказівки'!F41+Конспекти!F41+'Навчальні посібники'!F41+Монографии!F41+Підручник!F47</f>
        <v>0</v>
      </c>
      <c r="G41" s="9">
        <f t="shared" si="3"/>
        <v>42.22222222222222</v>
      </c>
      <c r="H41" s="11">
        <f>'Методичні Вказівки'!H41+Конспекти!H41+'Навчальні посібники'!H41+Монографии!H41+Підручник!H47</f>
        <v>0</v>
      </c>
      <c r="I41" s="5">
        <f t="shared" si="4"/>
        <v>42.22222222222222</v>
      </c>
      <c r="L41" s="31"/>
    </row>
    <row r="42" spans="1:12" s="26" customFormat="1" ht="14.25" customHeight="1">
      <c r="A42" s="7">
        <v>39</v>
      </c>
      <c r="B42" s="37" t="s">
        <v>43</v>
      </c>
      <c r="C42" s="8">
        <f>'Методичні Вказівки'!C42+Конспекти!C42+'Навчальні посібники'!C42+Монографии!C42+Підручник!C42</f>
        <v>10</v>
      </c>
      <c r="D42" s="8">
        <f>'Методичні Вказівки'!D42+Конспекти!D42+'Навчальні посібники'!D42+Монографии!D42+Підручник!D48</f>
        <v>1</v>
      </c>
      <c r="E42" s="9">
        <f aca="true" t="shared" si="5" ref="E42:E49">100*D42/C42</f>
        <v>10</v>
      </c>
      <c r="F42" s="13">
        <f>'Методичні Вказівки'!F42+Конспекти!F42+'Навчальні посібники'!F42+Монографии!F42+Підручник!F48</f>
        <v>0</v>
      </c>
      <c r="G42" s="9">
        <f aca="true" t="shared" si="6" ref="G42:G48">100*(D42+F42)/C42</f>
        <v>10</v>
      </c>
      <c r="H42" s="11">
        <f>'Методичні Вказівки'!H42+Конспекти!H42+'Навчальні посібники'!H42+Монографии!H42+Підручник!H48</f>
        <v>0</v>
      </c>
      <c r="I42" s="5">
        <f aca="true" t="shared" si="7" ref="I42:I49">100*(D42+F42+H42)/C42</f>
        <v>10</v>
      </c>
      <c r="L42" s="31"/>
    </row>
    <row r="43" spans="1:12" s="26" customFormat="1" ht="14.25" customHeight="1">
      <c r="A43" s="7">
        <v>40</v>
      </c>
      <c r="B43" s="37" t="s">
        <v>29</v>
      </c>
      <c r="C43" s="8">
        <f>'Методичні Вказівки'!C43+Конспекти!C43+'Навчальні посібники'!C43+Монографии!C43+Підручник!C43</f>
        <v>70</v>
      </c>
      <c r="D43" s="8">
        <f>'Методичні Вказівки'!D43+Конспекти!D43+'Навчальні посібники'!D43+Монографии!D43+Підручник!D49</f>
        <v>29</v>
      </c>
      <c r="E43" s="9">
        <f t="shared" si="5"/>
        <v>41.42857142857143</v>
      </c>
      <c r="F43" s="13">
        <f>'Методичні Вказівки'!F43+Конспекти!F43+'Навчальні посібники'!F43+Монографии!F43+Підручник!F49</f>
        <v>0</v>
      </c>
      <c r="G43" s="9">
        <f t="shared" si="6"/>
        <v>41.42857142857143</v>
      </c>
      <c r="H43" s="11">
        <f>'Методичні Вказівки'!H43+Конспекти!H43+'Навчальні посібники'!H43+Монографии!H43+Підручник!H49</f>
        <v>0</v>
      </c>
      <c r="I43" s="5">
        <f t="shared" si="7"/>
        <v>41.42857142857143</v>
      </c>
      <c r="L43" s="31"/>
    </row>
    <row r="44" spans="1:12" s="26" customFormat="1" ht="14.25" customHeight="1">
      <c r="A44" s="7">
        <v>41</v>
      </c>
      <c r="B44" s="37" t="s">
        <v>42</v>
      </c>
      <c r="C44" s="8">
        <f>'Методичні Вказівки'!C44+Конспекти!C44+'Навчальні посібники'!C44+Монографии!C44+Підручник!C44</f>
        <v>14</v>
      </c>
      <c r="D44" s="8">
        <f>'Методичні Вказівки'!D44+Конспекти!D44+'Навчальні посібники'!D44+Монографии!D44+Підручник!D50</f>
        <v>8</v>
      </c>
      <c r="E44" s="9">
        <f t="shared" si="5"/>
        <v>57.142857142857146</v>
      </c>
      <c r="F44" s="13">
        <f>'Методичні Вказівки'!F44+Конспекти!F44+'Навчальні посібники'!F44+Монографии!F44+Підручник!F50</f>
        <v>0</v>
      </c>
      <c r="G44" s="9">
        <f t="shared" si="6"/>
        <v>57.142857142857146</v>
      </c>
      <c r="H44" s="11">
        <f>'Методичні Вказівки'!H44+Конспекти!H44+'Навчальні посібники'!H44+Монографии!H44+Підручник!H50</f>
        <v>0</v>
      </c>
      <c r="I44" s="5">
        <f t="shared" si="7"/>
        <v>57.142857142857146</v>
      </c>
      <c r="L44" s="31"/>
    </row>
    <row r="45" spans="1:12" s="26" customFormat="1" ht="12.75" customHeight="1">
      <c r="A45" s="7">
        <v>42</v>
      </c>
      <c r="B45" s="37" t="s">
        <v>31</v>
      </c>
      <c r="C45" s="8">
        <f>'Методичні Вказівки'!C45+Конспекти!C45+'Навчальні посібники'!C45+Монографии!C45+Підручник!C45</f>
        <v>9</v>
      </c>
      <c r="D45" s="8">
        <f>'Методичні Вказівки'!D45+Конспекти!D45+'Навчальні посібники'!D45+Монографии!D45+Підручник!D51</f>
        <v>8</v>
      </c>
      <c r="E45" s="9">
        <f t="shared" si="5"/>
        <v>88.88888888888889</v>
      </c>
      <c r="F45" s="13">
        <f>'Методичні Вказівки'!F45+Конспекти!F45+'Навчальні посібники'!F45+Монографии!F45+Підручник!F51</f>
        <v>0</v>
      </c>
      <c r="G45" s="9">
        <f t="shared" si="6"/>
        <v>88.88888888888889</v>
      </c>
      <c r="H45" s="11">
        <f>'Методичні Вказівки'!H45+Конспекти!H45+'Навчальні посібники'!H45+Монографии!H45+Підручник!H51</f>
        <v>0</v>
      </c>
      <c r="I45" s="5">
        <f t="shared" si="7"/>
        <v>88.88888888888889</v>
      </c>
      <c r="L45" s="31"/>
    </row>
    <row r="46" spans="1:12" s="26" customFormat="1" ht="14.25" customHeight="1">
      <c r="A46" s="7">
        <v>43</v>
      </c>
      <c r="B46" s="37" t="s">
        <v>32</v>
      </c>
      <c r="C46" s="8">
        <f>'Методичні Вказівки'!C46+Конспекти!C46+'Навчальні посібники'!C46+Монографии!C46+Підручник!C52</f>
        <v>4</v>
      </c>
      <c r="D46" s="8">
        <f>'Методичні Вказівки'!D46+Конспекти!D46+'Навчальні посібники'!D46+Монографии!D46+Підручник!D52</f>
        <v>2</v>
      </c>
      <c r="E46" s="9">
        <f t="shared" si="5"/>
        <v>50</v>
      </c>
      <c r="F46" s="13">
        <f>'Методичні Вказівки'!F46+Конспекти!F46+'Навчальні посібники'!F46+Монографии!F46+Підручник!F52</f>
        <v>0</v>
      </c>
      <c r="G46" s="9">
        <f t="shared" si="6"/>
        <v>50</v>
      </c>
      <c r="H46" s="11">
        <f>'Методичні Вказівки'!H46+Конспекти!H46+'Навчальні посібники'!H46+Монографии!H46+Підручник!H52</f>
        <v>0</v>
      </c>
      <c r="I46" s="5">
        <f t="shared" si="7"/>
        <v>50</v>
      </c>
      <c r="L46" s="31"/>
    </row>
    <row r="47" spans="1:12" s="26" customFormat="1" ht="14.25" customHeight="1">
      <c r="A47" s="7">
        <v>44</v>
      </c>
      <c r="B47" s="37" t="s">
        <v>57</v>
      </c>
      <c r="C47" s="8">
        <f>'Методичні Вказівки'!C47+Конспекти!C47+'Навчальні посібники'!C47+Монографии!C47+Підручник!C53</f>
        <v>4</v>
      </c>
      <c r="D47" s="8">
        <f>'Методичні Вказівки'!D47+Конспекти!D47+'Навчальні посібники'!D47+Монографии!D47+Підручник!D53</f>
        <v>2</v>
      </c>
      <c r="E47" s="9">
        <f t="shared" si="5"/>
        <v>50</v>
      </c>
      <c r="F47" s="13">
        <f>'Методичні Вказівки'!F47+Конспекти!F47+'Навчальні посібники'!F47+Монографии!F47+Підручник!F53</f>
        <v>0</v>
      </c>
      <c r="G47" s="9">
        <f t="shared" si="6"/>
        <v>50</v>
      </c>
      <c r="H47" s="11">
        <f>'Методичні Вказівки'!H47+Конспекти!H47+'Навчальні посібники'!H47+Монографии!H47+Підручник!H53</f>
        <v>0</v>
      </c>
      <c r="I47" s="5">
        <f t="shared" si="7"/>
        <v>50</v>
      </c>
      <c r="L47" s="31"/>
    </row>
    <row r="48" spans="1:9" ht="12.75">
      <c r="A48" s="7">
        <v>45</v>
      </c>
      <c r="B48" s="37" t="s">
        <v>40</v>
      </c>
      <c r="C48" s="8">
        <f>'Методичні Вказівки'!C48+Конспекти!C48+'Навчальні посібники'!C48+Монографии!C48+Підручник!C54</f>
        <v>34</v>
      </c>
      <c r="D48" s="8">
        <f>'Методичні Вказівки'!D48+Конспекти!D48+'Навчальні посібники'!D48+Монографии!D48+Підручник!D54</f>
        <v>22</v>
      </c>
      <c r="E48" s="9">
        <f t="shared" si="5"/>
        <v>64.70588235294117</v>
      </c>
      <c r="F48" s="13">
        <f>'Методичні Вказівки'!F48+Конспекти!F48+'Навчальні посібники'!F48+Монографии!F48+Підручник!F54</f>
        <v>0</v>
      </c>
      <c r="G48" s="9">
        <f t="shared" si="6"/>
        <v>64.70588235294117</v>
      </c>
      <c r="H48" s="11">
        <f>'Методичні Вказівки'!H48+Конспекти!H48+'Навчальні посібники'!H48+Монографии!H48+Підручник!H54</f>
        <v>0</v>
      </c>
      <c r="I48" s="5">
        <f t="shared" si="7"/>
        <v>64.70588235294117</v>
      </c>
    </row>
    <row r="49" spans="1:11" ht="12.75">
      <c r="A49" s="60">
        <v>46</v>
      </c>
      <c r="B49" s="61" t="s">
        <v>41</v>
      </c>
      <c r="C49" s="62">
        <f>'Методичні Вказівки'!C49+Конспекти!C49+'Навчальні посібники'!C49+Монографии!C49+Підручник!C55</f>
        <v>3</v>
      </c>
      <c r="D49" s="62">
        <f>'Методичні Вказівки'!D49+Конспекти!D49+'Навчальні посібники'!D49+Монографии!D49+Підручник!D55</f>
        <v>3</v>
      </c>
      <c r="E49" s="63">
        <f t="shared" si="5"/>
        <v>100</v>
      </c>
      <c r="F49" s="64">
        <f>'Методичні Вказівки'!F49+Конспекти!F49+'Навчальні посібники'!F49+Монографии!F49+Підручник!F55</f>
        <v>0</v>
      </c>
      <c r="G49" s="63">
        <f>100*(D49+F49)/C49</f>
        <v>100</v>
      </c>
      <c r="H49" s="11">
        <f>'Методичні Вказівки'!H49+Конспекти!H49+'Навчальні посібники'!H49+Монографии!H49+Підручник!H55</f>
        <v>0</v>
      </c>
      <c r="I49" s="5">
        <f t="shared" si="7"/>
        <v>100</v>
      </c>
      <c r="K49" s="28"/>
    </row>
    <row r="50" spans="1:9" ht="12.75">
      <c r="A50" s="7">
        <v>47</v>
      </c>
      <c r="B50" s="37" t="s">
        <v>30</v>
      </c>
      <c r="C50" s="8"/>
      <c r="D50" s="8"/>
      <c r="E50" s="9"/>
      <c r="F50" s="13"/>
      <c r="G50" s="9"/>
      <c r="H50" s="11"/>
      <c r="I50" s="6"/>
    </row>
    <row r="51" spans="1:9" ht="12.75">
      <c r="A51" s="7"/>
      <c r="B51" s="37"/>
      <c r="C51" s="8">
        <f>SUM(C4:C50)</f>
        <v>629</v>
      </c>
      <c r="D51" s="3">
        <f>SUM(D4:D50)</f>
        <v>195</v>
      </c>
      <c r="E51" s="27">
        <f>100*D51/C51</f>
        <v>31.001589825119236</v>
      </c>
      <c r="F51" s="14">
        <f>SUM(F4:F50)</f>
        <v>0</v>
      </c>
      <c r="G51" s="27">
        <f>100*(D51+F51)/C51</f>
        <v>31.001589825119236</v>
      </c>
      <c r="H51" s="4">
        <f>'Методичні Вказівки'!H51+Конспекти!H51+'Навчальні посібники'!H51+Монографии!H51</f>
        <v>0</v>
      </c>
      <c r="I51" s="29">
        <f>100*(D51+F51+H51)/C51</f>
        <v>31.001589825119236</v>
      </c>
    </row>
    <row r="57" ht="12.75">
      <c r="K57" s="28"/>
    </row>
  </sheetData>
  <sheetProtection/>
  <mergeCells count="4">
    <mergeCell ref="A2:A3"/>
    <mergeCell ref="B2:B3"/>
    <mergeCell ref="C2:G2"/>
    <mergeCell ref="A1:I1"/>
  </mergeCells>
  <printOptions/>
  <pageMargins left="0.31496062992125984" right="0.1574803149606299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zoomScale="70" zoomScaleNormal="70" zoomScalePageLayoutView="0" workbookViewId="0" topLeftCell="A3">
      <selection activeCell="E14" sqref="E14"/>
    </sheetView>
  </sheetViews>
  <sheetFormatPr defaultColWidth="9.00390625" defaultRowHeight="12.75"/>
  <cols>
    <col min="1" max="1" width="5.25390625" style="0" customWidth="1"/>
    <col min="2" max="2" width="74.25390625" style="0" customWidth="1"/>
    <col min="3" max="3" width="21.75390625" style="0" customWidth="1"/>
  </cols>
  <sheetData>
    <row r="1" spans="1:3" ht="15.75">
      <c r="A1" s="45" t="s">
        <v>0</v>
      </c>
      <c r="B1" s="46">
        <v>45312</v>
      </c>
      <c r="C1" s="47" t="s">
        <v>112</v>
      </c>
    </row>
    <row r="2" spans="1:3" ht="15.75">
      <c r="A2" s="45"/>
      <c r="B2" s="48" t="s">
        <v>59</v>
      </c>
      <c r="C2" s="47"/>
    </row>
    <row r="3" spans="1:3" ht="15.75">
      <c r="A3" s="55">
        <v>1</v>
      </c>
      <c r="B3" s="56" t="s">
        <v>60</v>
      </c>
      <c r="C3" s="57">
        <v>11</v>
      </c>
    </row>
    <row r="4" spans="1:3" ht="15.75">
      <c r="A4" s="55">
        <v>2</v>
      </c>
      <c r="B4" s="56" t="s">
        <v>61</v>
      </c>
      <c r="C4" s="57">
        <v>13</v>
      </c>
    </row>
    <row r="5" spans="1:3" ht="15.75">
      <c r="A5" s="55">
        <v>3</v>
      </c>
      <c r="B5" s="56" t="s">
        <v>62</v>
      </c>
      <c r="C5" s="57">
        <v>6</v>
      </c>
    </row>
    <row r="6" spans="1:3" ht="15.75">
      <c r="A6" s="55">
        <v>4</v>
      </c>
      <c r="B6" s="56" t="s">
        <v>63</v>
      </c>
      <c r="C6" s="57">
        <v>19</v>
      </c>
    </row>
    <row r="7" spans="1:3" ht="15.75">
      <c r="A7" s="55">
        <v>5</v>
      </c>
      <c r="B7" s="56" t="s">
        <v>64</v>
      </c>
      <c r="C7" s="57">
        <v>36</v>
      </c>
    </row>
    <row r="8" spans="1:3" ht="15.75">
      <c r="A8" s="55">
        <v>6</v>
      </c>
      <c r="B8" s="56" t="s">
        <v>65</v>
      </c>
      <c r="C8" s="57">
        <v>14</v>
      </c>
    </row>
    <row r="9" spans="1:3" ht="15.75">
      <c r="A9" s="55">
        <v>7</v>
      </c>
      <c r="B9" s="56" t="s">
        <v>66</v>
      </c>
      <c r="C9" s="57">
        <v>6</v>
      </c>
    </row>
    <row r="10" spans="1:3" ht="15.75">
      <c r="A10" s="55">
        <v>8</v>
      </c>
      <c r="B10" s="56" t="s">
        <v>67</v>
      </c>
      <c r="C10" s="57">
        <v>11</v>
      </c>
    </row>
    <row r="11" spans="1:3" ht="15.75">
      <c r="A11" s="55">
        <v>9</v>
      </c>
      <c r="B11" s="56" t="s">
        <v>68</v>
      </c>
      <c r="C11" s="57">
        <v>14</v>
      </c>
    </row>
    <row r="12" spans="1:3" ht="15.75">
      <c r="A12" s="55">
        <v>10</v>
      </c>
      <c r="B12" s="56" t="s">
        <v>69</v>
      </c>
      <c r="C12" s="57">
        <v>5</v>
      </c>
    </row>
    <row r="13" spans="1:3" ht="15.75">
      <c r="A13" s="55">
        <v>11</v>
      </c>
      <c r="B13" s="56" t="s">
        <v>70</v>
      </c>
      <c r="C13" s="57">
        <v>12</v>
      </c>
    </row>
    <row r="14" spans="1:3" ht="15.75">
      <c r="A14" s="55">
        <v>12</v>
      </c>
      <c r="B14" s="56" t="s">
        <v>71</v>
      </c>
      <c r="C14" s="57">
        <v>9</v>
      </c>
    </row>
    <row r="15" spans="1:3" ht="15.75">
      <c r="A15" s="55">
        <v>13</v>
      </c>
      <c r="B15" s="56" t="s">
        <v>72</v>
      </c>
      <c r="C15" s="57">
        <v>16</v>
      </c>
    </row>
    <row r="16" spans="1:3" ht="30">
      <c r="A16" s="49"/>
      <c r="B16" s="48" t="s">
        <v>73</v>
      </c>
      <c r="C16" s="50"/>
    </row>
    <row r="17" spans="1:3" ht="15.75">
      <c r="A17" s="55">
        <v>14</v>
      </c>
      <c r="B17" s="56" t="s">
        <v>74</v>
      </c>
      <c r="C17" s="57">
        <v>48</v>
      </c>
    </row>
    <row r="18" spans="1:3" ht="15.75">
      <c r="A18" s="55">
        <v>15</v>
      </c>
      <c r="B18" s="56" t="s">
        <v>75</v>
      </c>
      <c r="C18" s="57">
        <v>14</v>
      </c>
    </row>
    <row r="19" spans="1:3" ht="15.75">
      <c r="A19" s="55">
        <v>16</v>
      </c>
      <c r="B19" s="56" t="s">
        <v>76</v>
      </c>
      <c r="C19" s="57">
        <v>32</v>
      </c>
    </row>
    <row r="20" spans="1:3" ht="15.75">
      <c r="A20" s="55">
        <v>17</v>
      </c>
      <c r="B20" s="56" t="s">
        <v>77</v>
      </c>
      <c r="C20" s="57">
        <v>30</v>
      </c>
    </row>
    <row r="21" spans="1:3" ht="15.75">
      <c r="A21" s="55">
        <v>18</v>
      </c>
      <c r="B21" s="56" t="s">
        <v>78</v>
      </c>
      <c r="C21" s="57">
        <v>6</v>
      </c>
    </row>
    <row r="22" spans="1:3" ht="15.75">
      <c r="A22" s="55">
        <v>19</v>
      </c>
      <c r="B22" s="56" t="s">
        <v>79</v>
      </c>
      <c r="C22" s="57">
        <v>4</v>
      </c>
    </row>
    <row r="23" spans="1:3" ht="15.75">
      <c r="A23" s="55">
        <v>20</v>
      </c>
      <c r="B23" s="56" t="s">
        <v>80</v>
      </c>
      <c r="C23" s="57">
        <v>1</v>
      </c>
    </row>
    <row r="24" spans="1:3" ht="15.75">
      <c r="A24" s="55">
        <v>21</v>
      </c>
      <c r="B24" s="56" t="s">
        <v>81</v>
      </c>
      <c r="C24" s="57">
        <v>1</v>
      </c>
    </row>
    <row r="25" spans="1:3" ht="15.75">
      <c r="A25" s="49">
        <v>22</v>
      </c>
      <c r="B25" s="51" t="s">
        <v>82</v>
      </c>
      <c r="C25" s="50"/>
    </row>
    <row r="26" spans="1:3" ht="15.75">
      <c r="A26" s="55">
        <v>25</v>
      </c>
      <c r="B26" s="56" t="s">
        <v>83</v>
      </c>
      <c r="C26" s="57">
        <v>25</v>
      </c>
    </row>
    <row r="27" spans="1:3" ht="30">
      <c r="A27" s="49"/>
      <c r="B27" s="48" t="s">
        <v>84</v>
      </c>
      <c r="C27" s="50"/>
    </row>
    <row r="28" spans="1:3" ht="15.75">
      <c r="A28" s="55">
        <v>24</v>
      </c>
      <c r="B28" s="56" t="s">
        <v>85</v>
      </c>
      <c r="C28" s="57">
        <v>5</v>
      </c>
    </row>
    <row r="29" spans="1:3" ht="15.75">
      <c r="A29" s="55">
        <v>25</v>
      </c>
      <c r="B29" s="56" t="s">
        <v>86</v>
      </c>
      <c r="C29" s="57">
        <v>4</v>
      </c>
    </row>
    <row r="30" spans="1:3" ht="15.75">
      <c r="A30" s="55">
        <v>26</v>
      </c>
      <c r="B30" s="56" t="s">
        <v>87</v>
      </c>
      <c r="C30" s="57">
        <v>4</v>
      </c>
    </row>
    <row r="31" spans="1:3" ht="15.75">
      <c r="A31" s="55">
        <v>27</v>
      </c>
      <c r="B31" s="56" t="s">
        <v>88</v>
      </c>
      <c r="C31" s="57">
        <v>1</v>
      </c>
    </row>
    <row r="32" spans="1:3" ht="15.75">
      <c r="A32" s="55">
        <v>28</v>
      </c>
      <c r="B32" s="56" t="s">
        <v>89</v>
      </c>
      <c r="C32" s="57">
        <v>29</v>
      </c>
    </row>
    <row r="33" spans="1:3" ht="15.75">
      <c r="A33" s="55">
        <v>29</v>
      </c>
      <c r="B33" s="56" t="s">
        <v>90</v>
      </c>
      <c r="C33" s="57">
        <v>9</v>
      </c>
    </row>
    <row r="34" spans="1:3" ht="15.75">
      <c r="A34" s="55">
        <v>30</v>
      </c>
      <c r="B34" s="56" t="s">
        <v>91</v>
      </c>
      <c r="C34" s="57">
        <v>12</v>
      </c>
    </row>
    <row r="35" spans="1:3" ht="15.75">
      <c r="A35" s="55">
        <v>31</v>
      </c>
      <c r="B35" s="56" t="s">
        <v>92</v>
      </c>
      <c r="C35" s="57">
        <v>6</v>
      </c>
    </row>
    <row r="36" spans="1:3" ht="15.75">
      <c r="A36" s="55">
        <v>32</v>
      </c>
      <c r="B36" s="56" t="s">
        <v>93</v>
      </c>
      <c r="C36" s="57">
        <v>11</v>
      </c>
    </row>
    <row r="37" spans="1:3" ht="15.75">
      <c r="A37" s="55">
        <v>33</v>
      </c>
      <c r="B37" s="56" t="s">
        <v>94</v>
      </c>
      <c r="C37" s="57">
        <v>2</v>
      </c>
    </row>
    <row r="38" spans="1:3" ht="15.75">
      <c r="A38" s="49"/>
      <c r="B38" s="48" t="s">
        <v>95</v>
      </c>
      <c r="C38" s="50"/>
    </row>
    <row r="39" spans="1:3" ht="15.75">
      <c r="A39" s="55">
        <v>34</v>
      </c>
      <c r="B39" s="56" t="s">
        <v>96</v>
      </c>
      <c r="C39" s="57">
        <v>5</v>
      </c>
    </row>
    <row r="40" spans="1:3" ht="15.75">
      <c r="A40" s="55">
        <v>35</v>
      </c>
      <c r="B40" s="56" t="s">
        <v>97</v>
      </c>
      <c r="C40" s="57">
        <v>7</v>
      </c>
    </row>
    <row r="41" spans="1:3" ht="15.75">
      <c r="A41" s="55">
        <v>36</v>
      </c>
      <c r="B41" s="56" t="s">
        <v>98</v>
      </c>
      <c r="C41" s="57">
        <v>3</v>
      </c>
    </row>
    <row r="42" spans="1:3" ht="15.75">
      <c r="A42" s="55">
        <v>37</v>
      </c>
      <c r="B42" s="56" t="s">
        <v>99</v>
      </c>
      <c r="C42" s="57">
        <v>10</v>
      </c>
    </row>
    <row r="43" spans="1:3" ht="15.75">
      <c r="A43" s="55">
        <v>38</v>
      </c>
      <c r="B43" s="56" t="s">
        <v>100</v>
      </c>
      <c r="C43" s="57">
        <v>23</v>
      </c>
    </row>
    <row r="44" spans="1:3" ht="17.25">
      <c r="A44" s="55">
        <v>39</v>
      </c>
      <c r="B44" s="56" t="s">
        <v>101</v>
      </c>
      <c r="C44" s="59">
        <v>5</v>
      </c>
    </row>
    <row r="45" spans="1:3" ht="15.75">
      <c r="A45" s="55">
        <v>40</v>
      </c>
      <c r="B45" s="56" t="s">
        <v>102</v>
      </c>
      <c r="C45" s="58">
        <v>16</v>
      </c>
    </row>
    <row r="46" spans="1:3" ht="15.75">
      <c r="A46" s="55">
        <v>41</v>
      </c>
      <c r="B46" s="56" t="s">
        <v>103</v>
      </c>
      <c r="C46" s="58">
        <v>14</v>
      </c>
    </row>
    <row r="47" spans="1:3" ht="15.75">
      <c r="A47" s="49"/>
      <c r="B47" s="53" t="s">
        <v>104</v>
      </c>
      <c r="C47" s="52"/>
    </row>
    <row r="48" spans="1:3" ht="15.75">
      <c r="A48" s="55">
        <v>42</v>
      </c>
      <c r="B48" s="56" t="s">
        <v>105</v>
      </c>
      <c r="C48" s="58">
        <v>8</v>
      </c>
    </row>
    <row r="49" spans="1:3" ht="15.75">
      <c r="A49" s="55">
        <v>43</v>
      </c>
      <c r="B49" s="56" t="s">
        <v>106</v>
      </c>
      <c r="C49" s="58">
        <v>7</v>
      </c>
    </row>
    <row r="50" spans="1:3" ht="17.25">
      <c r="A50" s="55">
        <v>44</v>
      </c>
      <c r="B50" s="56" t="s">
        <v>107</v>
      </c>
      <c r="C50" s="59">
        <v>3</v>
      </c>
    </row>
    <row r="51" spans="1:3" ht="15.75">
      <c r="A51" s="49"/>
      <c r="B51" s="48" t="s">
        <v>108</v>
      </c>
      <c r="C51" s="50"/>
    </row>
    <row r="52" spans="1:3" ht="15.75">
      <c r="A52" s="55">
        <v>45</v>
      </c>
      <c r="B52" s="56" t="s">
        <v>109</v>
      </c>
      <c r="C52" s="57">
        <v>9</v>
      </c>
    </row>
    <row r="53" spans="1:3" ht="28.5">
      <c r="A53" s="55">
        <v>46</v>
      </c>
      <c r="B53" s="56" t="s">
        <v>110</v>
      </c>
      <c r="C53" s="57"/>
    </row>
    <row r="54" spans="1:3" ht="15.75">
      <c r="A54" s="55">
        <v>47</v>
      </c>
      <c r="B54" s="56" t="s">
        <v>111</v>
      </c>
      <c r="C54" s="57"/>
    </row>
    <row r="55" ht="15.75">
      <c r="C55" s="54">
        <f>SUM(C3:C54)</f>
        <v>526</v>
      </c>
    </row>
  </sheetData>
  <sheetProtection/>
  <printOptions/>
  <pageMargins left="0.7086614173228347" right="0.3" top="0.32" bottom="0.34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</dc:creator>
  <cp:keywords/>
  <dc:description/>
  <cp:lastModifiedBy>Кривошеева Е.С.</cp:lastModifiedBy>
  <cp:lastPrinted>2024-01-21T15:02:26Z</cp:lastPrinted>
  <dcterms:created xsi:type="dcterms:W3CDTF">2008-10-29T12:56:58Z</dcterms:created>
  <dcterms:modified xsi:type="dcterms:W3CDTF">2024-04-25T10:58:49Z</dcterms:modified>
  <cp:category/>
  <cp:version/>
  <cp:contentType/>
  <cp:contentStatus/>
</cp:coreProperties>
</file>