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tabRatio="946" activeTab="4"/>
  </bookViews>
  <sheets>
    <sheet name="Методичні Вказівки" sheetId="1" r:id="rId1"/>
    <sheet name="Конспекти" sheetId="2" r:id="rId2"/>
    <sheet name="Навчальні посібники" sheetId="3" r:id="rId3"/>
    <sheet name="Підручник" sheetId="4" r:id="rId4"/>
    <sheet name="Монографии" sheetId="5" r:id="rId5"/>
    <sheet name="Общий" sheetId="6" r:id="rId6"/>
    <sheet name="18" sheetId="7" r:id="rId7"/>
  </sheets>
  <definedNames/>
  <calcPr fullCalcOnLoad="1" refMode="R1C1"/>
</workbook>
</file>

<file path=xl/sharedStrings.xml><?xml version="1.0" encoding="utf-8"?>
<sst xmlns="http://schemas.openxmlformats.org/spreadsheetml/2006/main" count="339" uniqueCount="74">
  <si>
    <t>101  Буд. констр.</t>
  </si>
  <si>
    <t>109  Техн.буд.</t>
  </si>
  <si>
    <t>202  ВВіОВ</t>
  </si>
  <si>
    <t>203 Хімії</t>
  </si>
  <si>
    <t>205  ЕГ і ТС</t>
  </si>
  <si>
    <t>206  Вищ.мат.</t>
  </si>
  <si>
    <t>301а Електр. транспорт</t>
  </si>
  <si>
    <t>303 Теор.мех.</t>
  </si>
  <si>
    <t>307 Фізики</t>
  </si>
  <si>
    <t>401 Електропост.міст</t>
  </si>
  <si>
    <t>402 СДС</t>
  </si>
  <si>
    <t>403 Електротехн.</t>
  </si>
  <si>
    <t>404 Фізвихован.</t>
  </si>
  <si>
    <t>405 Філософ.</t>
  </si>
  <si>
    <t>503 Економ.теор.</t>
  </si>
  <si>
    <t>506 Правового забезпеч госп. діяльн.</t>
  </si>
  <si>
    <t>603а Прикл. матем. і інформ. технол.</t>
  </si>
  <si>
    <t>602 Управл. проектами в МГі Б</t>
  </si>
  <si>
    <t>604 Тур.і готельн. госп.</t>
  </si>
  <si>
    <t>606 Іноз.мов</t>
  </si>
  <si>
    <t>701 Мовн. підг.</t>
  </si>
  <si>
    <t>702 Укр. і рос. мов.</t>
  </si>
  <si>
    <t>№ п/п</t>
  </si>
  <si>
    <t>Кафедри</t>
  </si>
  <si>
    <t>102 Механ.грунт.</t>
  </si>
  <si>
    <t xml:space="preserve">                                     Методичне забезпечення</t>
  </si>
  <si>
    <t xml:space="preserve">                                    Методичне забезпечення</t>
  </si>
  <si>
    <t>`</t>
  </si>
  <si>
    <t>107 Містобуд.</t>
  </si>
  <si>
    <t>105  Міського буд.</t>
  </si>
  <si>
    <t>106 Арх. буд. і споруд</t>
  </si>
  <si>
    <t>106 Арх.буд.іспоруд</t>
  </si>
  <si>
    <t>703 Істор.і культ.</t>
  </si>
  <si>
    <t>305 ОП та БЖД</t>
  </si>
  <si>
    <t>306 Транс.сист.і логіст.</t>
  </si>
  <si>
    <t>105а  Міського буд.</t>
  </si>
  <si>
    <t>106а Арх. буд. і споруд</t>
  </si>
  <si>
    <t>107а Містобуд.</t>
  </si>
  <si>
    <t>501 Економ.під.біз.ад. та рег.роз.</t>
  </si>
  <si>
    <t xml:space="preserve">план </t>
  </si>
  <si>
    <t>факт</t>
  </si>
  <si>
    <t>% виконання</t>
  </si>
  <si>
    <t xml:space="preserve">в обробці ЦНІТ </t>
  </si>
  <si>
    <t>% викон. з обробкою</t>
  </si>
  <si>
    <t>в обробці редактора</t>
  </si>
  <si>
    <t>% викон. з обробкою редактора</t>
  </si>
  <si>
    <t>ВСЬОГО</t>
  </si>
  <si>
    <t>504 Фін. ек.безп, обл. і ауд.</t>
  </si>
  <si>
    <t>601 Менедж. і адмін.</t>
  </si>
  <si>
    <t>201 Міск. рег.екосистем</t>
  </si>
  <si>
    <t>111а Осн.арх.проект.рис.</t>
  </si>
  <si>
    <t>801 ЕПМГ</t>
  </si>
  <si>
    <t>201 Інжен. Еколог.міст</t>
  </si>
  <si>
    <t>112 Лісов. та сад.парк. госп.</t>
  </si>
  <si>
    <t>110 Зем. адмініст.та геоін.систем</t>
  </si>
  <si>
    <t>По конкурсу</t>
  </si>
  <si>
    <t>План</t>
  </si>
  <si>
    <t>Факт</t>
  </si>
  <si>
    <t>Подано</t>
  </si>
  <si>
    <t>Підписано</t>
  </si>
  <si>
    <t>110 Геодез. оц. землі та нерух. м.</t>
  </si>
  <si>
    <t>112а Ліс.та сад.господ.</t>
  </si>
  <si>
    <r>
      <t xml:space="preserve">                         Подання плана на </t>
    </r>
    <r>
      <rPr>
        <b/>
        <sz val="11"/>
        <rFont val="Arial"/>
        <family val="2"/>
      </rPr>
      <t>2018</t>
    </r>
    <r>
      <rPr>
        <b/>
        <sz val="10"/>
        <rFont val="Arial"/>
        <family val="2"/>
      </rPr>
      <t xml:space="preserve"> рік </t>
    </r>
  </si>
  <si>
    <t>Кількість поданих елементів на 2018 рік</t>
  </si>
  <si>
    <t>403 Альтер.електро. та елетротех.</t>
  </si>
  <si>
    <t>111а Осн.арх.проект.</t>
  </si>
  <si>
    <t>113а Дизайну та образотвор. Мистец.</t>
  </si>
  <si>
    <t xml:space="preserve"> </t>
  </si>
  <si>
    <r>
      <t xml:space="preserve">                          Виконання плана Методичних вказівок на </t>
    </r>
    <r>
      <rPr>
        <b/>
        <sz val="8"/>
        <rFont val="Arial Cyr"/>
        <family val="0"/>
      </rPr>
      <t xml:space="preserve"> 22.10.2021</t>
    </r>
    <r>
      <rPr>
        <b/>
        <sz val="10"/>
        <rFont val="Arial Cyr"/>
        <family val="0"/>
      </rPr>
      <t xml:space="preserve"> </t>
    </r>
    <r>
      <rPr>
        <b/>
        <sz val="11"/>
        <rFont val="Arial Cyr"/>
        <family val="0"/>
      </rPr>
      <t>(ПЛАН 2017 р.)</t>
    </r>
  </si>
  <si>
    <r>
      <t xml:space="preserve">                           Виконання плана Конспектів лекцій на </t>
    </r>
    <r>
      <rPr>
        <b/>
        <sz val="8"/>
        <rFont val="Arial Cyr"/>
        <family val="0"/>
      </rPr>
      <t xml:space="preserve"> 22.10.2021 </t>
    </r>
    <r>
      <rPr>
        <b/>
        <sz val="11"/>
        <rFont val="Arial Cyr"/>
        <family val="0"/>
      </rPr>
      <t>(ПЛАН 2017 р.)</t>
    </r>
  </si>
  <si>
    <r>
      <t xml:space="preserve">                     Виконання плана Навчальних посібників на </t>
    </r>
    <r>
      <rPr>
        <b/>
        <sz val="8"/>
        <rFont val="Arial Cyr"/>
        <family val="0"/>
      </rPr>
      <t>22.10.2021</t>
    </r>
    <r>
      <rPr>
        <b/>
        <sz val="10"/>
        <rFont val="Arial Cyr"/>
        <family val="0"/>
      </rPr>
      <t xml:space="preserve"> </t>
    </r>
    <r>
      <rPr>
        <b/>
        <sz val="11"/>
        <rFont val="Arial Cyr"/>
        <family val="0"/>
      </rPr>
      <t>(ПЛАН 2017 р.)</t>
    </r>
  </si>
  <si>
    <r>
      <t xml:space="preserve">                     Виконання плана Підручників на </t>
    </r>
    <r>
      <rPr>
        <b/>
        <sz val="8"/>
        <rFont val="Arial Cyr"/>
        <family val="0"/>
      </rPr>
      <t xml:space="preserve"> 22.10.2021</t>
    </r>
    <r>
      <rPr>
        <b/>
        <sz val="10"/>
        <rFont val="Arial Cyr"/>
        <family val="0"/>
      </rPr>
      <t xml:space="preserve"> </t>
    </r>
    <r>
      <rPr>
        <b/>
        <sz val="11"/>
        <rFont val="Arial Cyr"/>
        <family val="0"/>
      </rPr>
      <t>(ПЛАН 2017 р.)</t>
    </r>
  </si>
  <si>
    <r>
      <t xml:space="preserve">                                    Виконання плана Монографій на </t>
    </r>
    <r>
      <rPr>
        <b/>
        <sz val="8"/>
        <rFont val="Arial Cyr"/>
        <family val="0"/>
      </rPr>
      <t xml:space="preserve">  22.10.2021</t>
    </r>
    <r>
      <rPr>
        <b/>
        <sz val="10"/>
        <rFont val="Arial Cyr"/>
        <family val="0"/>
      </rPr>
      <t xml:space="preserve"> </t>
    </r>
    <r>
      <rPr>
        <b/>
        <sz val="11"/>
        <rFont val="Arial Cyr"/>
        <family val="0"/>
      </rPr>
      <t>(ПЛАН 2017 р.)</t>
    </r>
  </si>
  <si>
    <r>
      <t xml:space="preserve">                                              Загальне виконання плана на </t>
    </r>
    <r>
      <rPr>
        <b/>
        <sz val="8"/>
        <rFont val="Arial Cyr"/>
        <family val="0"/>
      </rPr>
      <t xml:space="preserve"> 22.10.2021</t>
    </r>
    <r>
      <rPr>
        <b/>
        <sz val="10"/>
        <rFont val="Arial Cyr"/>
        <family val="0"/>
      </rPr>
      <t xml:space="preserve"> </t>
    </r>
    <r>
      <rPr>
        <b/>
        <sz val="11"/>
        <rFont val="Arial Cyr"/>
        <family val="0"/>
      </rPr>
      <t>(ПЛАН 2017 р.)</t>
    </r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</si>
</sst>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  <numFmt numFmtId="189" formatCode="0.000"/>
    <numFmt numFmtId="190" formatCode="0.000;[Red]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b/>
      <sz val="10"/>
      <name val="Arial"/>
      <family val="2"/>
    </font>
    <font>
      <b/>
      <sz val="8"/>
      <name val="Arial Cyr"/>
      <family val="0"/>
    </font>
    <font>
      <b/>
      <sz val="11"/>
      <name val="Arial Cyr"/>
      <family val="0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left" vertical="center" wrapText="1"/>
    </xf>
    <xf numFmtId="0" fontId="0" fillId="34" borderId="10" xfId="0" applyFill="1" applyBorder="1" applyAlignment="1">
      <alignment horizontal="center" vertical="center" wrapText="1"/>
    </xf>
    <xf numFmtId="2" fontId="0" fillId="34" borderId="10" xfId="0" applyNumberFormat="1" applyFill="1" applyBorder="1" applyAlignment="1">
      <alignment horizontal="center"/>
    </xf>
    <xf numFmtId="0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2" fontId="0" fillId="34" borderId="10" xfId="0" applyNumberFormat="1" applyFill="1" applyBorder="1" applyAlignment="1">
      <alignment horizontal="center" vertical="center"/>
    </xf>
    <xf numFmtId="1" fontId="0" fillId="34" borderId="10" xfId="0" applyNumberFormat="1" applyFill="1" applyBorder="1" applyAlignment="1">
      <alignment horizontal="center"/>
    </xf>
    <xf numFmtId="0" fontId="0" fillId="35" borderId="10" xfId="0" applyFill="1" applyBorder="1" applyAlignment="1">
      <alignment horizontal="left" vertical="center" wrapText="1"/>
    </xf>
    <xf numFmtId="2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0" fontId="44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 horizontal="center" vertical="center" wrapText="1"/>
    </xf>
    <xf numFmtId="2" fontId="0" fillId="35" borderId="10" xfId="0" applyNumberForma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2" fontId="0" fillId="34" borderId="0" xfId="0" applyNumberFormat="1" applyFill="1" applyBorder="1" applyAlignment="1">
      <alignment horizontal="center"/>
    </xf>
    <xf numFmtId="0" fontId="0" fillId="34" borderId="0" xfId="0" applyFill="1" applyAlignment="1">
      <alignment horizontal="center"/>
    </xf>
    <xf numFmtId="2" fontId="0" fillId="34" borderId="14" xfId="0" applyNumberFormat="1" applyFill="1" applyBorder="1" applyAlignment="1">
      <alignment horizontal="center"/>
    </xf>
    <xf numFmtId="0" fontId="0" fillId="34" borderId="0" xfId="0" applyFill="1" applyAlignment="1">
      <alignment horizontal="center" vertical="center"/>
    </xf>
    <xf numFmtId="2" fontId="0" fillId="34" borderId="14" xfId="0" applyNumberFormat="1" applyFill="1" applyBorder="1" applyAlignment="1">
      <alignment horizontal="center" vertical="center"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 horizontal="center"/>
    </xf>
    <xf numFmtId="1" fontId="0" fillId="35" borderId="10" xfId="0" applyNumberFormat="1" applyFill="1" applyBorder="1" applyAlignment="1">
      <alignment horizontal="center"/>
    </xf>
    <xf numFmtId="0" fontId="0" fillId="35" borderId="10" xfId="0" applyNumberFormat="1" applyFill="1" applyBorder="1" applyAlignment="1">
      <alignment horizontal="center"/>
    </xf>
    <xf numFmtId="0" fontId="44" fillId="35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8" fillId="35" borderId="1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 vertical="center"/>
    </xf>
    <xf numFmtId="2" fontId="0" fillId="35" borderId="10" xfId="0" applyNumberFormat="1" applyFill="1" applyBorder="1" applyAlignment="1">
      <alignment horizontal="center" vertical="center"/>
    </xf>
    <xf numFmtId="0" fontId="0" fillId="35" borderId="10" xfId="0" applyNumberForma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zoomScalePageLayoutView="0" workbookViewId="0" topLeftCell="A1">
      <selection activeCell="K4" sqref="K4"/>
    </sheetView>
  </sheetViews>
  <sheetFormatPr defaultColWidth="9.00390625" defaultRowHeight="12.75"/>
  <cols>
    <col min="1" max="1" width="7.125" style="0" customWidth="1"/>
    <col min="2" max="2" width="33.375" style="0" customWidth="1"/>
    <col min="3" max="4" width="7.125" style="0" customWidth="1"/>
    <col min="5" max="5" width="11.00390625" style="0" customWidth="1"/>
    <col min="6" max="6" width="10.375" style="0" customWidth="1"/>
    <col min="7" max="9" width="11.00390625" style="0" customWidth="1"/>
  </cols>
  <sheetData>
    <row r="1" spans="1:7" ht="15">
      <c r="A1" s="64" t="s">
        <v>68</v>
      </c>
      <c r="B1" s="64"/>
      <c r="C1" s="64"/>
      <c r="D1" s="64"/>
      <c r="E1" s="64"/>
      <c r="F1" s="64"/>
      <c r="G1" s="64"/>
    </row>
    <row r="2" spans="1:9" s="1" customFormat="1" ht="14.25" customHeight="1">
      <c r="A2" s="58" t="s">
        <v>22</v>
      </c>
      <c r="B2" s="60" t="s">
        <v>23</v>
      </c>
      <c r="C2" s="62" t="s">
        <v>25</v>
      </c>
      <c r="D2" s="63"/>
      <c r="E2" s="63"/>
      <c r="F2" s="63"/>
      <c r="G2" s="63"/>
      <c r="H2" s="8"/>
      <c r="I2" s="9"/>
    </row>
    <row r="3" spans="1:9" s="1" customFormat="1" ht="38.25">
      <c r="A3" s="59"/>
      <c r="B3" s="61"/>
      <c r="C3" s="4" t="s">
        <v>39</v>
      </c>
      <c r="D3" s="4" t="s">
        <v>40</v>
      </c>
      <c r="E3" s="4" t="s">
        <v>41</v>
      </c>
      <c r="F3" s="4" t="s">
        <v>42</v>
      </c>
      <c r="G3" s="4" t="s">
        <v>43</v>
      </c>
      <c r="H3" s="7" t="s">
        <v>44</v>
      </c>
      <c r="I3" s="5" t="s">
        <v>45</v>
      </c>
    </row>
    <row r="4" spans="1:9" ht="12.75">
      <c r="A4" s="28">
        <v>1</v>
      </c>
      <c r="B4" s="22" t="s">
        <v>0</v>
      </c>
      <c r="C4" s="29">
        <v>1</v>
      </c>
      <c r="D4" s="29">
        <v>1</v>
      </c>
      <c r="E4" s="30">
        <f aca="true" t="shared" si="0" ref="E4:E41">100*D4/C4</f>
        <v>100</v>
      </c>
      <c r="F4" s="41"/>
      <c r="G4" s="30">
        <f>100*(D4+F4)/C4</f>
        <v>100</v>
      </c>
      <c r="H4" s="19"/>
      <c r="I4" s="20">
        <f>100*(D4+F4+H4)/C4</f>
        <v>100</v>
      </c>
    </row>
    <row r="5" spans="1:9" ht="12.75">
      <c r="A5" s="28">
        <v>2</v>
      </c>
      <c r="B5" s="22" t="s">
        <v>24</v>
      </c>
      <c r="C5" s="29">
        <v>4</v>
      </c>
      <c r="D5" s="29">
        <v>4</v>
      </c>
      <c r="E5" s="30">
        <f t="shared" si="0"/>
        <v>100</v>
      </c>
      <c r="F5" s="41"/>
      <c r="G5" s="30">
        <f aca="true" t="shared" si="1" ref="G5:G41">100*(D5+F5)/C5</f>
        <v>100</v>
      </c>
      <c r="H5" s="19"/>
      <c r="I5" s="20">
        <f>100*(D5+F5+H5)/C5</f>
        <v>100</v>
      </c>
    </row>
    <row r="6" spans="1:9" ht="12.75">
      <c r="A6" s="28">
        <v>3</v>
      </c>
      <c r="B6" s="22" t="s">
        <v>29</v>
      </c>
      <c r="C6" s="29">
        <v>8</v>
      </c>
      <c r="D6" s="29">
        <v>8</v>
      </c>
      <c r="E6" s="30">
        <f t="shared" si="0"/>
        <v>100</v>
      </c>
      <c r="F6" s="41"/>
      <c r="G6" s="30">
        <f t="shared" si="1"/>
        <v>100</v>
      </c>
      <c r="H6" s="19"/>
      <c r="I6" s="20">
        <f aca="true" t="shared" si="2" ref="I6:I41">100*(D6+F6+H6)/C6</f>
        <v>100</v>
      </c>
    </row>
    <row r="7" spans="1:9" ht="12.75">
      <c r="A7" s="14">
        <v>4</v>
      </c>
      <c r="B7" s="15" t="s">
        <v>31</v>
      </c>
      <c r="C7" s="16">
        <v>3</v>
      </c>
      <c r="D7" s="16">
        <v>2</v>
      </c>
      <c r="E7" s="17">
        <f t="shared" si="0"/>
        <v>66.66666666666667</v>
      </c>
      <c r="F7" s="18"/>
      <c r="G7" s="17">
        <f t="shared" si="1"/>
        <v>66.66666666666667</v>
      </c>
      <c r="H7" s="19"/>
      <c r="I7" s="20">
        <f t="shared" si="2"/>
        <v>66.66666666666667</v>
      </c>
    </row>
    <row r="8" spans="1:9" ht="12.75">
      <c r="A8" s="28">
        <v>5</v>
      </c>
      <c r="B8" s="22" t="s">
        <v>28</v>
      </c>
      <c r="C8" s="29">
        <v>6</v>
      </c>
      <c r="D8" s="29">
        <v>6</v>
      </c>
      <c r="E8" s="30">
        <f t="shared" si="0"/>
        <v>100</v>
      </c>
      <c r="F8" s="41"/>
      <c r="G8" s="30">
        <f t="shared" si="1"/>
        <v>100</v>
      </c>
      <c r="H8" s="19"/>
      <c r="I8" s="20">
        <f t="shared" si="2"/>
        <v>100</v>
      </c>
    </row>
    <row r="9" spans="1:9" ht="12.75">
      <c r="A9" s="28">
        <v>6</v>
      </c>
      <c r="B9" s="22" t="s">
        <v>1</v>
      </c>
      <c r="C9" s="29">
        <v>4</v>
      </c>
      <c r="D9" s="29">
        <v>4</v>
      </c>
      <c r="E9" s="30">
        <f t="shared" si="0"/>
        <v>100</v>
      </c>
      <c r="F9" s="41"/>
      <c r="G9" s="30">
        <f t="shared" si="1"/>
        <v>100</v>
      </c>
      <c r="H9" s="19"/>
      <c r="I9" s="20">
        <f t="shared" si="2"/>
        <v>100</v>
      </c>
    </row>
    <row r="10" spans="1:9" ht="12.75">
      <c r="A10" s="14">
        <v>7</v>
      </c>
      <c r="B10" s="26" t="s">
        <v>54</v>
      </c>
      <c r="C10" s="16">
        <v>2</v>
      </c>
      <c r="D10" s="16">
        <v>1</v>
      </c>
      <c r="E10" s="17">
        <f t="shared" si="0"/>
        <v>50</v>
      </c>
      <c r="F10" s="18"/>
      <c r="G10" s="17">
        <f t="shared" si="1"/>
        <v>50</v>
      </c>
      <c r="H10" s="19"/>
      <c r="I10" s="20">
        <f t="shared" si="2"/>
        <v>50</v>
      </c>
    </row>
    <row r="11" spans="1:9" ht="12.75">
      <c r="A11" s="14">
        <v>8</v>
      </c>
      <c r="B11" s="15" t="s">
        <v>50</v>
      </c>
      <c r="C11" s="16">
        <v>6</v>
      </c>
      <c r="D11" s="16">
        <v>5</v>
      </c>
      <c r="E11" s="17">
        <f t="shared" si="0"/>
        <v>83.33333333333333</v>
      </c>
      <c r="F11" s="18"/>
      <c r="G11" s="17">
        <f t="shared" si="1"/>
        <v>83.33333333333333</v>
      </c>
      <c r="H11" s="19"/>
      <c r="I11" s="20">
        <f t="shared" si="2"/>
        <v>83.33333333333333</v>
      </c>
    </row>
    <row r="12" spans="1:9" ht="12.75">
      <c r="A12" s="14">
        <v>9</v>
      </c>
      <c r="B12" s="15" t="s">
        <v>53</v>
      </c>
      <c r="C12" s="16"/>
      <c r="D12" s="16"/>
      <c r="E12" s="17"/>
      <c r="F12" s="18"/>
      <c r="G12" s="17"/>
      <c r="H12" s="19"/>
      <c r="I12" s="20"/>
    </row>
    <row r="13" spans="1:9" ht="12.75">
      <c r="A13" s="14">
        <v>10</v>
      </c>
      <c r="B13" s="26" t="s">
        <v>49</v>
      </c>
      <c r="C13" s="16">
        <v>19</v>
      </c>
      <c r="D13" s="16">
        <v>9</v>
      </c>
      <c r="E13" s="17">
        <f t="shared" si="0"/>
        <v>47.36842105263158</v>
      </c>
      <c r="F13" s="18"/>
      <c r="G13" s="17">
        <f t="shared" si="1"/>
        <v>47.36842105263158</v>
      </c>
      <c r="H13" s="19"/>
      <c r="I13" s="20">
        <f t="shared" si="2"/>
        <v>47.36842105263158</v>
      </c>
    </row>
    <row r="14" spans="1:12" ht="12.75">
      <c r="A14" s="14">
        <v>11</v>
      </c>
      <c r="B14" s="15" t="s">
        <v>2</v>
      </c>
      <c r="C14" s="16">
        <v>19</v>
      </c>
      <c r="D14" s="16">
        <v>17</v>
      </c>
      <c r="E14" s="17">
        <f t="shared" si="0"/>
        <v>89.47368421052632</v>
      </c>
      <c r="F14" s="18"/>
      <c r="G14" s="17">
        <f t="shared" si="1"/>
        <v>89.47368421052632</v>
      </c>
      <c r="H14" s="19"/>
      <c r="I14" s="20">
        <f t="shared" si="2"/>
        <v>89.47368421052632</v>
      </c>
      <c r="L14">
        <f>SUM(C13:C17)</f>
        <v>55</v>
      </c>
    </row>
    <row r="15" spans="1:9" ht="12.75">
      <c r="A15" s="28">
        <v>12</v>
      </c>
      <c r="B15" s="22" t="s">
        <v>3</v>
      </c>
      <c r="C15" s="29">
        <v>8</v>
      </c>
      <c r="D15" s="29">
        <v>8</v>
      </c>
      <c r="E15" s="30">
        <f t="shared" si="0"/>
        <v>100</v>
      </c>
      <c r="F15" s="41"/>
      <c r="G15" s="30">
        <f t="shared" si="1"/>
        <v>100</v>
      </c>
      <c r="H15" s="19"/>
      <c r="I15" s="20">
        <f t="shared" si="2"/>
        <v>100</v>
      </c>
    </row>
    <row r="16" spans="1:9" ht="12.75">
      <c r="A16" s="14">
        <v>13</v>
      </c>
      <c r="B16" s="15" t="s">
        <v>4</v>
      </c>
      <c r="C16" s="16">
        <v>7</v>
      </c>
      <c r="D16" s="16">
        <v>3</v>
      </c>
      <c r="E16" s="17">
        <f t="shared" si="0"/>
        <v>42.857142857142854</v>
      </c>
      <c r="F16" s="18"/>
      <c r="G16" s="17">
        <f t="shared" si="1"/>
        <v>42.857142857142854</v>
      </c>
      <c r="H16" s="19"/>
      <c r="I16" s="20">
        <f t="shared" si="2"/>
        <v>42.857142857142854</v>
      </c>
    </row>
    <row r="17" spans="1:9" ht="12.75">
      <c r="A17" s="28">
        <v>14</v>
      </c>
      <c r="B17" s="22" t="s">
        <v>5</v>
      </c>
      <c r="C17" s="29">
        <v>2</v>
      </c>
      <c r="D17" s="29">
        <v>2</v>
      </c>
      <c r="E17" s="30">
        <f t="shared" si="0"/>
        <v>100</v>
      </c>
      <c r="F17" s="41"/>
      <c r="G17" s="30">
        <f t="shared" si="1"/>
        <v>100</v>
      </c>
      <c r="H17" s="19"/>
      <c r="I17" s="20">
        <f t="shared" si="2"/>
        <v>100</v>
      </c>
    </row>
    <row r="18" spans="1:9" ht="12.75">
      <c r="A18" s="28">
        <v>15</v>
      </c>
      <c r="B18" s="22" t="s">
        <v>6</v>
      </c>
      <c r="C18" s="29">
        <v>10</v>
      </c>
      <c r="D18" s="29">
        <v>10</v>
      </c>
      <c r="E18" s="30">
        <f t="shared" si="0"/>
        <v>100</v>
      </c>
      <c r="F18" s="41"/>
      <c r="G18" s="30">
        <f t="shared" si="1"/>
        <v>100</v>
      </c>
      <c r="H18" s="19"/>
      <c r="I18" s="20">
        <f t="shared" si="2"/>
        <v>100</v>
      </c>
    </row>
    <row r="19" spans="1:12" ht="12.75">
      <c r="A19" s="28">
        <v>16</v>
      </c>
      <c r="B19" s="22" t="s">
        <v>7</v>
      </c>
      <c r="C19" s="29">
        <v>4</v>
      </c>
      <c r="D19" s="29">
        <v>4</v>
      </c>
      <c r="E19" s="30">
        <f t="shared" si="0"/>
        <v>100</v>
      </c>
      <c r="F19" s="41"/>
      <c r="G19" s="30">
        <f t="shared" si="1"/>
        <v>100</v>
      </c>
      <c r="H19" s="19"/>
      <c r="I19" s="20">
        <f t="shared" si="2"/>
        <v>100</v>
      </c>
      <c r="L19">
        <f>SUM(C18:C22)</f>
        <v>45</v>
      </c>
    </row>
    <row r="20" spans="1:9" ht="12.75">
      <c r="A20" s="28">
        <v>17</v>
      </c>
      <c r="B20" s="22" t="s">
        <v>33</v>
      </c>
      <c r="C20" s="29">
        <v>9</v>
      </c>
      <c r="D20" s="29">
        <v>9</v>
      </c>
      <c r="E20" s="30">
        <f t="shared" si="0"/>
        <v>100</v>
      </c>
      <c r="F20" s="41"/>
      <c r="G20" s="30">
        <f t="shared" si="1"/>
        <v>100</v>
      </c>
      <c r="H20" s="19"/>
      <c r="I20" s="20">
        <f t="shared" si="2"/>
        <v>100</v>
      </c>
    </row>
    <row r="21" spans="1:9" ht="12.75">
      <c r="A21" s="28">
        <v>18</v>
      </c>
      <c r="B21" s="22" t="s">
        <v>34</v>
      </c>
      <c r="C21" s="29">
        <v>19</v>
      </c>
      <c r="D21" s="29">
        <v>18</v>
      </c>
      <c r="E21" s="30">
        <f>100*D21/C21</f>
        <v>94.73684210526316</v>
      </c>
      <c r="F21" s="41">
        <v>1</v>
      </c>
      <c r="G21" s="30">
        <f>100*(D21+F21)/C21</f>
        <v>100</v>
      </c>
      <c r="H21" s="19"/>
      <c r="I21" s="20">
        <f>100*(D21+F21+H21)/C21</f>
        <v>100</v>
      </c>
    </row>
    <row r="22" spans="1:9" ht="12.75">
      <c r="A22" s="28">
        <v>19</v>
      </c>
      <c r="B22" s="22" t="s">
        <v>8</v>
      </c>
      <c r="C22" s="29">
        <v>3</v>
      </c>
      <c r="D22" s="29">
        <v>3</v>
      </c>
      <c r="E22" s="30">
        <f t="shared" si="0"/>
        <v>100</v>
      </c>
      <c r="F22" s="41"/>
      <c r="G22" s="30">
        <f t="shared" si="1"/>
        <v>100</v>
      </c>
      <c r="H22" s="19"/>
      <c r="I22" s="20">
        <f t="shared" si="2"/>
        <v>100</v>
      </c>
    </row>
    <row r="23" spans="1:9" ht="12.75">
      <c r="A23" s="28">
        <v>20</v>
      </c>
      <c r="B23" s="22" t="s">
        <v>9</v>
      </c>
      <c r="C23" s="29">
        <v>9</v>
      </c>
      <c r="D23" s="29">
        <v>9</v>
      </c>
      <c r="E23" s="30">
        <f t="shared" si="0"/>
        <v>100</v>
      </c>
      <c r="F23" s="41"/>
      <c r="G23" s="30">
        <f t="shared" si="1"/>
        <v>100</v>
      </c>
      <c r="H23" s="19"/>
      <c r="I23" s="20">
        <f t="shared" si="2"/>
        <v>100</v>
      </c>
    </row>
    <row r="24" spans="1:12" ht="12.75">
      <c r="A24" s="14">
        <v>21</v>
      </c>
      <c r="B24" s="15" t="s">
        <v>10</v>
      </c>
      <c r="C24" s="16">
        <v>12</v>
      </c>
      <c r="D24" s="16">
        <v>10</v>
      </c>
      <c r="E24" s="17">
        <f t="shared" si="0"/>
        <v>83.33333333333333</v>
      </c>
      <c r="F24" s="18"/>
      <c r="G24" s="17">
        <f t="shared" si="1"/>
        <v>83.33333333333333</v>
      </c>
      <c r="H24" s="19"/>
      <c r="I24" s="20">
        <f t="shared" si="2"/>
        <v>83.33333333333333</v>
      </c>
      <c r="L24">
        <f>SUM(C23:C27)</f>
        <v>44</v>
      </c>
    </row>
    <row r="25" spans="1:9" ht="12.75">
      <c r="A25" s="28">
        <v>22</v>
      </c>
      <c r="B25" s="22" t="s">
        <v>11</v>
      </c>
      <c r="C25" s="29">
        <v>10</v>
      </c>
      <c r="D25" s="29">
        <v>10</v>
      </c>
      <c r="E25" s="30">
        <f t="shared" si="0"/>
        <v>100</v>
      </c>
      <c r="F25" s="41"/>
      <c r="G25" s="30">
        <f t="shared" si="1"/>
        <v>100</v>
      </c>
      <c r="H25" s="19"/>
      <c r="I25" s="20">
        <f t="shared" si="2"/>
        <v>100</v>
      </c>
    </row>
    <row r="26" spans="1:9" ht="12.75">
      <c r="A26" s="28">
        <v>23</v>
      </c>
      <c r="B26" s="22" t="s">
        <v>12</v>
      </c>
      <c r="C26" s="29">
        <v>8</v>
      </c>
      <c r="D26" s="29">
        <v>8</v>
      </c>
      <c r="E26" s="30">
        <f t="shared" si="0"/>
        <v>100</v>
      </c>
      <c r="F26" s="41"/>
      <c r="G26" s="30">
        <f t="shared" si="1"/>
        <v>100</v>
      </c>
      <c r="H26" s="19"/>
      <c r="I26" s="20">
        <f t="shared" si="2"/>
        <v>100</v>
      </c>
    </row>
    <row r="27" spans="1:9" ht="12.75">
      <c r="A27" s="28">
        <v>24</v>
      </c>
      <c r="B27" s="22" t="s">
        <v>13</v>
      </c>
      <c r="C27" s="29">
        <v>5</v>
      </c>
      <c r="D27" s="29">
        <v>2</v>
      </c>
      <c r="E27" s="30">
        <f t="shared" si="0"/>
        <v>40</v>
      </c>
      <c r="F27" s="41">
        <v>3</v>
      </c>
      <c r="G27" s="30">
        <f t="shared" si="1"/>
        <v>100</v>
      </c>
      <c r="H27" s="19"/>
      <c r="I27" s="20">
        <f t="shared" si="2"/>
        <v>100</v>
      </c>
    </row>
    <row r="28" spans="1:9" ht="12.75">
      <c r="A28" s="28">
        <v>25</v>
      </c>
      <c r="B28" s="22" t="s">
        <v>38</v>
      </c>
      <c r="C28" s="29">
        <v>13</v>
      </c>
      <c r="D28" s="29">
        <v>13</v>
      </c>
      <c r="E28" s="30">
        <f t="shared" si="0"/>
        <v>100</v>
      </c>
      <c r="F28" s="41"/>
      <c r="G28" s="30">
        <f t="shared" si="1"/>
        <v>100</v>
      </c>
      <c r="H28" s="19"/>
      <c r="I28" s="20">
        <f t="shared" si="2"/>
        <v>100</v>
      </c>
    </row>
    <row r="29" spans="1:9" ht="12.75">
      <c r="A29" s="28">
        <v>26</v>
      </c>
      <c r="B29" s="22" t="s">
        <v>14</v>
      </c>
      <c r="C29" s="29">
        <v>4</v>
      </c>
      <c r="D29" s="29">
        <v>4</v>
      </c>
      <c r="E29" s="30">
        <f t="shared" si="0"/>
        <v>100</v>
      </c>
      <c r="F29" s="41"/>
      <c r="G29" s="30">
        <f t="shared" si="1"/>
        <v>100</v>
      </c>
      <c r="H29" s="19"/>
      <c r="I29" s="20">
        <f t="shared" si="2"/>
        <v>100</v>
      </c>
    </row>
    <row r="30" spans="1:9" ht="12.75">
      <c r="A30" s="14">
        <v>27</v>
      </c>
      <c r="B30" s="15" t="s">
        <v>47</v>
      </c>
      <c r="C30" s="16">
        <v>9</v>
      </c>
      <c r="D30" s="16">
        <v>8</v>
      </c>
      <c r="E30" s="17">
        <f t="shared" si="0"/>
        <v>88.88888888888889</v>
      </c>
      <c r="F30" s="18"/>
      <c r="G30" s="17">
        <f t="shared" si="1"/>
        <v>88.88888888888889</v>
      </c>
      <c r="H30" s="19"/>
      <c r="I30" s="20">
        <f t="shared" si="2"/>
        <v>88.88888888888889</v>
      </c>
    </row>
    <row r="31" spans="1:9" ht="15" customHeight="1">
      <c r="A31" s="54">
        <v>28</v>
      </c>
      <c r="B31" s="22" t="s">
        <v>15</v>
      </c>
      <c r="C31" s="29">
        <v>3</v>
      </c>
      <c r="D31" s="29">
        <v>3</v>
      </c>
      <c r="E31" s="55">
        <f t="shared" si="0"/>
        <v>100</v>
      </c>
      <c r="F31" s="56"/>
      <c r="G31" s="55">
        <f t="shared" si="1"/>
        <v>100</v>
      </c>
      <c r="H31" s="19"/>
      <c r="I31" s="20">
        <f t="shared" si="2"/>
        <v>100</v>
      </c>
    </row>
    <row r="32" spans="1:9" ht="12.75">
      <c r="A32" s="28">
        <v>29</v>
      </c>
      <c r="B32" s="42" t="s">
        <v>48</v>
      </c>
      <c r="C32" s="29">
        <v>60</v>
      </c>
      <c r="D32" s="29">
        <v>60</v>
      </c>
      <c r="E32" s="30">
        <f t="shared" si="0"/>
        <v>100</v>
      </c>
      <c r="F32" s="41"/>
      <c r="G32" s="30">
        <f t="shared" si="1"/>
        <v>100</v>
      </c>
      <c r="H32" s="19"/>
      <c r="I32" s="20">
        <f t="shared" si="2"/>
        <v>100</v>
      </c>
    </row>
    <row r="33" spans="1:9" ht="12.75">
      <c r="A33" s="14">
        <v>30</v>
      </c>
      <c r="B33" s="15" t="s">
        <v>17</v>
      </c>
      <c r="C33" s="16">
        <v>11</v>
      </c>
      <c r="D33" s="16">
        <v>10</v>
      </c>
      <c r="E33" s="17">
        <f t="shared" si="0"/>
        <v>90.9090909090909</v>
      </c>
      <c r="F33" s="18"/>
      <c r="G33" s="17">
        <f t="shared" si="1"/>
        <v>90.9090909090909</v>
      </c>
      <c r="H33" s="19"/>
      <c r="I33" s="20">
        <f t="shared" si="2"/>
        <v>90.9090909090909</v>
      </c>
    </row>
    <row r="34" spans="1:9" ht="12.75">
      <c r="A34" s="28">
        <v>31</v>
      </c>
      <c r="B34" s="22" t="s">
        <v>16</v>
      </c>
      <c r="C34" s="29">
        <v>18</v>
      </c>
      <c r="D34" s="29">
        <v>17</v>
      </c>
      <c r="E34" s="30">
        <f t="shared" si="0"/>
        <v>94.44444444444444</v>
      </c>
      <c r="F34" s="41">
        <v>1</v>
      </c>
      <c r="G34" s="30">
        <f t="shared" si="1"/>
        <v>100</v>
      </c>
      <c r="H34" s="19"/>
      <c r="I34" s="20">
        <f t="shared" si="2"/>
        <v>100</v>
      </c>
    </row>
    <row r="35" spans="1:9" ht="12.75">
      <c r="A35" s="14">
        <v>32</v>
      </c>
      <c r="B35" s="15" t="s">
        <v>18</v>
      </c>
      <c r="C35" s="16">
        <v>21</v>
      </c>
      <c r="D35" s="16">
        <v>20</v>
      </c>
      <c r="E35" s="17">
        <f t="shared" si="0"/>
        <v>95.23809523809524</v>
      </c>
      <c r="F35" s="18"/>
      <c r="G35" s="17">
        <f t="shared" si="1"/>
        <v>95.23809523809524</v>
      </c>
      <c r="H35" s="19"/>
      <c r="I35" s="20">
        <f t="shared" si="2"/>
        <v>95.23809523809524</v>
      </c>
    </row>
    <row r="36" spans="1:9" ht="12.75">
      <c r="A36" s="14">
        <v>33</v>
      </c>
      <c r="B36" s="15" t="s">
        <v>19</v>
      </c>
      <c r="C36" s="16">
        <v>22</v>
      </c>
      <c r="D36" s="16">
        <v>20</v>
      </c>
      <c r="E36" s="17">
        <f t="shared" si="0"/>
        <v>90.9090909090909</v>
      </c>
      <c r="F36" s="18"/>
      <c r="G36" s="17">
        <f t="shared" si="1"/>
        <v>90.9090909090909</v>
      </c>
      <c r="H36" s="19"/>
      <c r="I36" s="20">
        <f t="shared" si="2"/>
        <v>90.9090909090909</v>
      </c>
    </row>
    <row r="37" spans="1:9" ht="12.75">
      <c r="A37" s="28">
        <v>34</v>
      </c>
      <c r="B37" s="22" t="s">
        <v>20</v>
      </c>
      <c r="C37" s="29">
        <v>5</v>
      </c>
      <c r="D37" s="29">
        <v>5</v>
      </c>
      <c r="E37" s="30">
        <f t="shared" si="0"/>
        <v>100</v>
      </c>
      <c r="F37" s="41"/>
      <c r="G37" s="30">
        <f t="shared" si="1"/>
        <v>100</v>
      </c>
      <c r="H37" s="19"/>
      <c r="I37" s="20">
        <f t="shared" si="2"/>
        <v>100</v>
      </c>
    </row>
    <row r="38" spans="1:9" ht="12.75">
      <c r="A38" s="28">
        <v>35</v>
      </c>
      <c r="B38" s="22" t="s">
        <v>21</v>
      </c>
      <c r="C38" s="29">
        <v>1</v>
      </c>
      <c r="D38" s="29">
        <v>1</v>
      </c>
      <c r="E38" s="30">
        <f t="shared" si="0"/>
        <v>100</v>
      </c>
      <c r="F38" s="41"/>
      <c r="G38" s="30">
        <f t="shared" si="1"/>
        <v>100</v>
      </c>
      <c r="H38" s="19"/>
      <c r="I38" s="20">
        <f t="shared" si="2"/>
        <v>100</v>
      </c>
    </row>
    <row r="39" spans="1:9" ht="12.75">
      <c r="A39" s="28">
        <v>26</v>
      </c>
      <c r="B39" s="22" t="s">
        <v>32</v>
      </c>
      <c r="C39" s="29">
        <v>6</v>
      </c>
      <c r="D39" s="29">
        <v>6</v>
      </c>
      <c r="E39" s="30">
        <f t="shared" si="0"/>
        <v>100</v>
      </c>
      <c r="F39" s="41"/>
      <c r="G39" s="30">
        <f t="shared" si="1"/>
        <v>100</v>
      </c>
      <c r="H39" s="19"/>
      <c r="I39" s="20">
        <f t="shared" si="2"/>
        <v>100</v>
      </c>
    </row>
    <row r="40" spans="1:9" ht="12.75">
      <c r="A40" s="28">
        <v>37</v>
      </c>
      <c r="B40" s="22" t="s">
        <v>51</v>
      </c>
      <c r="C40" s="29">
        <v>10</v>
      </c>
      <c r="D40" s="29">
        <v>10</v>
      </c>
      <c r="E40" s="30">
        <f t="shared" si="0"/>
        <v>100</v>
      </c>
      <c r="F40" s="41"/>
      <c r="G40" s="30">
        <f t="shared" si="1"/>
        <v>100</v>
      </c>
      <c r="H40" s="19"/>
      <c r="I40" s="20">
        <f t="shared" si="2"/>
        <v>100</v>
      </c>
    </row>
    <row r="41" spans="1:9" ht="12.75">
      <c r="A41" s="31"/>
      <c r="B41" s="32"/>
      <c r="C41" s="31">
        <f>SUM(C4:C40)</f>
        <v>361</v>
      </c>
      <c r="D41" s="31">
        <f>SUM(D4:D40)</f>
        <v>330</v>
      </c>
      <c r="E41" s="33">
        <f t="shared" si="0"/>
        <v>91.41274238227147</v>
      </c>
      <c r="F41" s="31">
        <f>SUM(F4:F40)</f>
        <v>5</v>
      </c>
      <c r="G41" s="33">
        <f t="shared" si="1"/>
        <v>92.797783933518</v>
      </c>
      <c r="H41" s="36">
        <f>SUM(H4:H40)</f>
        <v>0</v>
      </c>
      <c r="I41" s="37">
        <f t="shared" si="2"/>
        <v>92.797783933518</v>
      </c>
    </row>
    <row r="42" spans="1:9" ht="12.75">
      <c r="A42" s="32"/>
      <c r="B42" s="32"/>
      <c r="C42" s="32"/>
      <c r="D42" s="32"/>
      <c r="E42" s="32"/>
      <c r="F42" s="32"/>
      <c r="G42" s="38"/>
      <c r="H42" s="38"/>
      <c r="I42" s="38"/>
    </row>
    <row r="43" spans="1:6" ht="12.75">
      <c r="A43" s="2"/>
      <c r="B43" s="2"/>
      <c r="C43" s="2"/>
      <c r="D43" s="2"/>
      <c r="E43" s="2"/>
      <c r="F43" s="2"/>
    </row>
    <row r="44" spans="1:6" ht="12.75">
      <c r="A44" s="2"/>
      <c r="B44" s="2"/>
      <c r="C44" s="2"/>
      <c r="D44" s="2"/>
      <c r="E44" s="2"/>
      <c r="F44" s="2"/>
    </row>
    <row r="45" spans="1:6" ht="12.75">
      <c r="A45" s="2"/>
      <c r="B45" s="2"/>
      <c r="C45" s="2"/>
      <c r="D45" s="2"/>
      <c r="E45" s="2"/>
      <c r="F45" s="2"/>
    </row>
    <row r="46" spans="1:6" ht="12.75">
      <c r="A46" s="2"/>
      <c r="B46" s="2"/>
      <c r="C46" s="2"/>
      <c r="D46" s="2"/>
      <c r="E46" s="2"/>
      <c r="F46" s="2"/>
    </row>
    <row r="47" spans="1:6" ht="12.75">
      <c r="A47" s="2"/>
      <c r="B47" s="2"/>
      <c r="C47" s="2"/>
      <c r="D47" s="2"/>
      <c r="E47" s="2"/>
      <c r="F47" s="2"/>
    </row>
    <row r="48" spans="1:6" ht="12.75">
      <c r="A48" s="2"/>
      <c r="B48" s="2"/>
      <c r="C48" s="2"/>
      <c r="D48" s="2"/>
      <c r="E48" s="2"/>
      <c r="F48" s="2"/>
    </row>
    <row r="49" spans="1:6" ht="12.75">
      <c r="A49" s="2"/>
      <c r="B49" s="2"/>
      <c r="C49" s="2"/>
      <c r="D49" s="2"/>
      <c r="E49" s="2"/>
      <c r="F49" s="2"/>
    </row>
    <row r="50" spans="1:6" ht="12.75">
      <c r="A50" s="2"/>
      <c r="B50" s="2"/>
      <c r="C50" s="2"/>
      <c r="D50" s="2"/>
      <c r="E50" s="2"/>
      <c r="F50" s="2"/>
    </row>
    <row r="51" spans="1:6" ht="12.75">
      <c r="A51" s="2"/>
      <c r="B51" s="2"/>
      <c r="C51" s="2"/>
      <c r="D51" s="2"/>
      <c r="E51" s="2"/>
      <c r="F51" s="2"/>
    </row>
    <row r="52" spans="1:6" ht="12.75">
      <c r="A52" s="2"/>
      <c r="B52" s="2"/>
      <c r="C52" s="2"/>
      <c r="D52" s="2"/>
      <c r="E52" s="2"/>
      <c r="F52" s="2"/>
    </row>
    <row r="53" spans="1:6" ht="12.75">
      <c r="A53" s="2"/>
      <c r="B53" s="2"/>
      <c r="C53" s="2"/>
      <c r="D53" s="2"/>
      <c r="E53" s="2"/>
      <c r="F53" s="2"/>
    </row>
    <row r="54" spans="1:6" ht="12.75">
      <c r="A54" s="2"/>
      <c r="B54" s="2"/>
      <c r="C54" s="2"/>
      <c r="D54" s="2"/>
      <c r="E54" s="2"/>
      <c r="F54" s="2"/>
    </row>
    <row r="55" spans="1:6" ht="12.75">
      <c r="A55" s="2"/>
      <c r="B55" s="2"/>
      <c r="C55" s="2"/>
      <c r="D55" s="2"/>
      <c r="E55" s="2"/>
      <c r="F55" s="2"/>
    </row>
    <row r="56" spans="1:6" ht="12.75">
      <c r="A56" s="2"/>
      <c r="B56" s="2"/>
      <c r="C56" s="2"/>
      <c r="D56" s="2"/>
      <c r="E56" s="2"/>
      <c r="F56" s="2"/>
    </row>
    <row r="57" spans="1:6" ht="12.75">
      <c r="A57" s="2"/>
      <c r="B57" s="2"/>
      <c r="C57" s="2"/>
      <c r="D57" s="2"/>
      <c r="E57" s="2"/>
      <c r="F57" s="2"/>
    </row>
    <row r="58" spans="1:6" ht="12.75">
      <c r="A58" s="2"/>
      <c r="B58" s="2"/>
      <c r="C58" s="2"/>
      <c r="D58" s="2"/>
      <c r="E58" s="2"/>
      <c r="F58" s="2"/>
    </row>
    <row r="59" spans="1:6" ht="12.75">
      <c r="A59" s="2"/>
      <c r="B59" s="2"/>
      <c r="C59" s="2"/>
      <c r="D59" s="2"/>
      <c r="E59" s="2"/>
      <c r="F59" s="2"/>
    </row>
    <row r="60" spans="1:6" ht="12.75">
      <c r="A60" s="2"/>
      <c r="B60" s="2"/>
      <c r="C60" s="2"/>
      <c r="D60" s="2"/>
      <c r="E60" s="2"/>
      <c r="F60" s="2"/>
    </row>
    <row r="61" spans="1:6" ht="12.75">
      <c r="A61" s="2"/>
      <c r="B61" s="2"/>
      <c r="C61" s="2"/>
      <c r="D61" s="2"/>
      <c r="E61" s="2"/>
      <c r="F61" s="2"/>
    </row>
    <row r="62" spans="1:6" ht="12.75">
      <c r="A62" s="2"/>
      <c r="B62" s="2"/>
      <c r="C62" s="2"/>
      <c r="D62" s="2"/>
      <c r="E62" s="2"/>
      <c r="F62" s="2"/>
    </row>
    <row r="63" spans="1:6" ht="12.75">
      <c r="A63" s="2"/>
      <c r="B63" s="2"/>
      <c r="C63" s="2"/>
      <c r="D63" s="2"/>
      <c r="E63" s="2"/>
      <c r="F63" s="2"/>
    </row>
    <row r="64" spans="1:6" ht="12.75">
      <c r="A64" s="2"/>
      <c r="B64" s="2"/>
      <c r="C64" s="2"/>
      <c r="D64" s="2"/>
      <c r="E64" s="2"/>
      <c r="F64" s="2"/>
    </row>
    <row r="65" spans="1:6" ht="12.75">
      <c r="A65" s="2"/>
      <c r="B65" s="2"/>
      <c r="C65" s="2"/>
      <c r="D65" s="2"/>
      <c r="E65" s="2"/>
      <c r="F65" s="2"/>
    </row>
    <row r="66" spans="1:6" ht="12.75">
      <c r="A66" s="2"/>
      <c r="B66" s="2"/>
      <c r="C66" s="2"/>
      <c r="D66" s="2"/>
      <c r="E66" s="2"/>
      <c r="F66" s="2"/>
    </row>
    <row r="67" spans="1:6" ht="12.75">
      <c r="A67" s="2"/>
      <c r="B67" s="2"/>
      <c r="C67" s="2"/>
      <c r="D67" s="2"/>
      <c r="E67" s="2"/>
      <c r="F67" s="2"/>
    </row>
    <row r="68" spans="1:6" ht="12.75">
      <c r="A68" s="2"/>
      <c r="B68" s="2"/>
      <c r="C68" s="2"/>
      <c r="D68" s="2"/>
      <c r="E68" s="2"/>
      <c r="F68" s="2"/>
    </row>
    <row r="69" spans="1:6" ht="12.75">
      <c r="A69" s="2"/>
      <c r="B69" s="2"/>
      <c r="C69" s="2"/>
      <c r="D69" s="2"/>
      <c r="E69" s="2"/>
      <c r="F69" s="2"/>
    </row>
    <row r="70" spans="1:6" ht="12.75">
      <c r="A70" s="2"/>
      <c r="B70" s="2"/>
      <c r="C70" s="2"/>
      <c r="D70" s="2"/>
      <c r="E70" s="2"/>
      <c r="F70" s="2"/>
    </row>
    <row r="71" spans="1:6" ht="12.75">
      <c r="A71" s="2"/>
      <c r="B71" s="2"/>
      <c r="C71" s="2"/>
      <c r="D71" s="2"/>
      <c r="E71" s="2"/>
      <c r="F71" s="2"/>
    </row>
    <row r="72" spans="1:6" ht="12.75">
      <c r="A72" s="2"/>
      <c r="B72" s="2"/>
      <c r="C72" s="2"/>
      <c r="D72" s="2"/>
      <c r="E72" s="2"/>
      <c r="F72" s="2"/>
    </row>
    <row r="73" spans="1:6" ht="12.75">
      <c r="A73" s="2"/>
      <c r="B73" s="2"/>
      <c r="C73" s="2"/>
      <c r="D73" s="2"/>
      <c r="E73" s="2"/>
      <c r="F73" s="2"/>
    </row>
    <row r="74" spans="1:6" ht="12.75">
      <c r="A74" s="2"/>
      <c r="B74" s="2"/>
      <c r="C74" s="2"/>
      <c r="D74" s="2"/>
      <c r="E74" s="2"/>
      <c r="F74" s="2"/>
    </row>
    <row r="75" spans="1:6" ht="12.75">
      <c r="A75" s="2"/>
      <c r="B75" s="2"/>
      <c r="C75" s="2"/>
      <c r="D75" s="2"/>
      <c r="E75" s="2"/>
      <c r="F75" s="2"/>
    </row>
    <row r="76" spans="1:6" ht="12.75">
      <c r="A76" s="2"/>
      <c r="B76" s="2"/>
      <c r="C76" s="2"/>
      <c r="D76" s="2"/>
      <c r="E76" s="2"/>
      <c r="F76" s="2"/>
    </row>
    <row r="77" spans="1:6" ht="12.75">
      <c r="A77" s="2"/>
      <c r="B77" s="2"/>
      <c r="C77" s="2"/>
      <c r="D77" s="2"/>
      <c r="E77" s="2"/>
      <c r="F77" s="2"/>
    </row>
    <row r="78" spans="1:6" ht="12.75">
      <c r="A78" s="2"/>
      <c r="B78" s="2"/>
      <c r="C78" s="2"/>
      <c r="D78" s="2"/>
      <c r="E78" s="2"/>
      <c r="F78" s="2"/>
    </row>
    <row r="79" spans="1:6" ht="12.75">
      <c r="A79" s="2"/>
      <c r="B79" s="2"/>
      <c r="C79" s="2"/>
      <c r="D79" s="2"/>
      <c r="E79" s="2"/>
      <c r="F79" s="2"/>
    </row>
    <row r="80" spans="1:6" ht="12.75">
      <c r="A80" s="2"/>
      <c r="B80" s="2"/>
      <c r="C80" s="2"/>
      <c r="D80" s="2"/>
      <c r="E80" s="2"/>
      <c r="F80" s="2"/>
    </row>
    <row r="81" spans="1:6" ht="12.75">
      <c r="A81" s="2"/>
      <c r="B81" s="2"/>
      <c r="C81" s="2"/>
      <c r="D81" s="2"/>
      <c r="E81" s="2"/>
      <c r="F81" s="2"/>
    </row>
    <row r="82" spans="1:6" ht="12.75">
      <c r="A82" s="2"/>
      <c r="B82" s="2"/>
      <c r="C82" s="2"/>
      <c r="D82" s="2"/>
      <c r="E82" s="2"/>
      <c r="F82" s="2"/>
    </row>
    <row r="83" spans="1:6" ht="12.75">
      <c r="A83" s="2"/>
      <c r="B83" s="2"/>
      <c r="C83" s="2"/>
      <c r="D83" s="2"/>
      <c r="E83" s="2"/>
      <c r="F83" s="2"/>
    </row>
    <row r="84" spans="1:6" ht="12.75">
      <c r="A84" s="2"/>
      <c r="B84" s="2"/>
      <c r="C84" s="2"/>
      <c r="D84" s="2"/>
      <c r="E84" s="2"/>
      <c r="F84" s="2"/>
    </row>
  </sheetData>
  <sheetProtection/>
  <mergeCells count="4">
    <mergeCell ref="A2:A3"/>
    <mergeCell ref="B2:B3"/>
    <mergeCell ref="C2:G2"/>
    <mergeCell ref="A1:G1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L6" sqref="L6"/>
    </sheetView>
  </sheetViews>
  <sheetFormatPr defaultColWidth="9.00390625" defaultRowHeight="12.75"/>
  <cols>
    <col min="1" max="1" width="7.125" style="0" customWidth="1"/>
    <col min="2" max="2" width="33.375" style="0" customWidth="1"/>
    <col min="3" max="4" width="7.125" style="0" customWidth="1"/>
    <col min="5" max="5" width="11.00390625" style="0" customWidth="1"/>
    <col min="6" max="6" width="10.375" style="0" customWidth="1"/>
    <col min="7" max="9" width="11.00390625" style="0" customWidth="1"/>
  </cols>
  <sheetData>
    <row r="1" spans="1:7" ht="14.25" customHeight="1">
      <c r="A1" s="64" t="s">
        <v>69</v>
      </c>
      <c r="B1" s="64"/>
      <c r="C1" s="64"/>
      <c r="D1" s="64"/>
      <c r="E1" s="64"/>
      <c r="F1" s="64"/>
      <c r="G1" s="64"/>
    </row>
    <row r="2" spans="1:9" ht="12.75" customHeight="1">
      <c r="A2" s="58" t="s">
        <v>22</v>
      </c>
      <c r="B2" s="60" t="s">
        <v>23</v>
      </c>
      <c r="C2" s="62" t="s">
        <v>26</v>
      </c>
      <c r="D2" s="63"/>
      <c r="E2" s="63"/>
      <c r="F2" s="63"/>
      <c r="G2" s="63"/>
      <c r="H2" s="8"/>
      <c r="I2" s="9"/>
    </row>
    <row r="3" spans="1:9" ht="38.25" customHeight="1">
      <c r="A3" s="59"/>
      <c r="B3" s="61"/>
      <c r="C3" s="4" t="s">
        <v>39</v>
      </c>
      <c r="D3" s="4" t="s">
        <v>40</v>
      </c>
      <c r="E3" s="4" t="s">
        <v>41</v>
      </c>
      <c r="F3" s="4" t="s">
        <v>42</v>
      </c>
      <c r="G3" s="4" t="s">
        <v>43</v>
      </c>
      <c r="H3" s="7" t="s">
        <v>44</v>
      </c>
      <c r="I3" s="5" t="s">
        <v>45</v>
      </c>
    </row>
    <row r="4" spans="1:9" ht="12.75">
      <c r="A4" s="28">
        <v>1</v>
      </c>
      <c r="B4" s="22" t="s">
        <v>0</v>
      </c>
      <c r="C4" s="29">
        <v>4</v>
      </c>
      <c r="D4" s="29">
        <v>4</v>
      </c>
      <c r="E4" s="30">
        <f aca="true" t="shared" si="0" ref="E4:E41">100*D4/C4</f>
        <v>100</v>
      </c>
      <c r="F4" s="40"/>
      <c r="G4" s="30">
        <f>100*(D4+F4)/C4</f>
        <v>100</v>
      </c>
      <c r="H4" s="19"/>
      <c r="I4" s="20">
        <f>100*(D4+F4+H4)/C4</f>
        <v>100</v>
      </c>
    </row>
    <row r="5" spans="1:9" ht="12.75">
      <c r="A5" s="28">
        <v>2</v>
      </c>
      <c r="B5" s="22" t="s">
        <v>24</v>
      </c>
      <c r="C5" s="29">
        <v>1</v>
      </c>
      <c r="D5" s="29">
        <v>1</v>
      </c>
      <c r="E5" s="30">
        <f t="shared" si="0"/>
        <v>100</v>
      </c>
      <c r="F5" s="40"/>
      <c r="G5" s="30">
        <f>100*(D5+F5)/C5</f>
        <v>100</v>
      </c>
      <c r="H5" s="19"/>
      <c r="I5" s="20">
        <f>100*(D5+F5+H5)/C5</f>
        <v>100</v>
      </c>
    </row>
    <row r="6" spans="1:9" ht="12.75">
      <c r="A6" s="28">
        <v>3</v>
      </c>
      <c r="B6" s="22" t="s">
        <v>29</v>
      </c>
      <c r="C6" s="29">
        <v>3</v>
      </c>
      <c r="D6" s="29">
        <v>3</v>
      </c>
      <c r="E6" s="30">
        <f t="shared" si="0"/>
        <v>100</v>
      </c>
      <c r="F6" s="40"/>
      <c r="G6" s="30">
        <f aca="true" t="shared" si="1" ref="G6:G41">100*(D6+F6)/C6</f>
        <v>100</v>
      </c>
      <c r="H6" s="19"/>
      <c r="I6" s="20">
        <f aca="true" t="shared" si="2" ref="I6:I41">100*(D6+F6+H6)/C6</f>
        <v>100</v>
      </c>
    </row>
    <row r="7" spans="1:9" ht="12.75">
      <c r="A7" s="14">
        <v>4</v>
      </c>
      <c r="B7" s="15" t="s">
        <v>31</v>
      </c>
      <c r="C7" s="16">
        <v>3</v>
      </c>
      <c r="D7" s="16">
        <v>2</v>
      </c>
      <c r="E7" s="17">
        <f t="shared" si="0"/>
        <v>66.66666666666667</v>
      </c>
      <c r="F7" s="21"/>
      <c r="G7" s="17">
        <f t="shared" si="1"/>
        <v>66.66666666666667</v>
      </c>
      <c r="H7" s="19"/>
      <c r="I7" s="20">
        <f t="shared" si="2"/>
        <v>66.66666666666667</v>
      </c>
    </row>
    <row r="8" spans="1:9" ht="12.75">
      <c r="A8" s="14">
        <v>5</v>
      </c>
      <c r="B8" s="15" t="s">
        <v>28</v>
      </c>
      <c r="C8" s="16"/>
      <c r="D8" s="16"/>
      <c r="E8" s="17"/>
      <c r="F8" s="21"/>
      <c r="G8" s="17"/>
      <c r="H8" s="19"/>
      <c r="I8" s="20"/>
    </row>
    <row r="9" spans="1:9" ht="12.75">
      <c r="A9" s="28">
        <v>6</v>
      </c>
      <c r="B9" s="22" t="s">
        <v>1</v>
      </c>
      <c r="C9" s="29">
        <v>2</v>
      </c>
      <c r="D9" s="29">
        <v>2</v>
      </c>
      <c r="E9" s="30">
        <f t="shared" si="0"/>
        <v>100</v>
      </c>
      <c r="F9" s="40"/>
      <c r="G9" s="30">
        <f t="shared" si="1"/>
        <v>100</v>
      </c>
      <c r="H9" s="19"/>
      <c r="I9" s="20">
        <f t="shared" si="2"/>
        <v>100</v>
      </c>
    </row>
    <row r="10" spans="1:9" ht="12.75">
      <c r="A10" s="14">
        <v>7</v>
      </c>
      <c r="B10" s="26" t="s">
        <v>54</v>
      </c>
      <c r="C10" s="16">
        <v>5</v>
      </c>
      <c r="D10" s="16">
        <v>4</v>
      </c>
      <c r="E10" s="17">
        <f t="shared" si="0"/>
        <v>80</v>
      </c>
      <c r="F10" s="21"/>
      <c r="G10" s="17">
        <f t="shared" si="1"/>
        <v>80</v>
      </c>
      <c r="H10" s="19"/>
      <c r="I10" s="20">
        <f t="shared" si="2"/>
        <v>80</v>
      </c>
    </row>
    <row r="11" spans="1:9" ht="12.75">
      <c r="A11" s="28">
        <v>8</v>
      </c>
      <c r="B11" s="22" t="s">
        <v>50</v>
      </c>
      <c r="C11" s="29">
        <v>2</v>
      </c>
      <c r="D11" s="29">
        <v>2</v>
      </c>
      <c r="E11" s="30">
        <f t="shared" si="0"/>
        <v>100</v>
      </c>
      <c r="F11" s="40"/>
      <c r="G11" s="30">
        <f t="shared" si="1"/>
        <v>100</v>
      </c>
      <c r="H11" s="19"/>
      <c r="I11" s="20">
        <f t="shared" si="2"/>
        <v>100</v>
      </c>
    </row>
    <row r="12" spans="1:9" ht="12.75">
      <c r="A12" s="28"/>
      <c r="B12" s="22" t="s">
        <v>53</v>
      </c>
      <c r="C12" s="29">
        <v>7</v>
      </c>
      <c r="D12" s="29">
        <v>7</v>
      </c>
      <c r="E12" s="30">
        <f t="shared" si="0"/>
        <v>100</v>
      </c>
      <c r="F12" s="40"/>
      <c r="G12" s="30">
        <f t="shared" si="1"/>
        <v>100</v>
      </c>
      <c r="H12" s="19"/>
      <c r="I12" s="20">
        <f t="shared" si="2"/>
        <v>100</v>
      </c>
    </row>
    <row r="13" spans="1:9" ht="12.75">
      <c r="A13" s="14">
        <v>9</v>
      </c>
      <c r="B13" s="26" t="s">
        <v>49</v>
      </c>
      <c r="C13" s="16">
        <v>14</v>
      </c>
      <c r="D13" s="16">
        <v>9</v>
      </c>
      <c r="E13" s="17">
        <f t="shared" si="0"/>
        <v>64.28571428571429</v>
      </c>
      <c r="F13" s="21"/>
      <c r="G13" s="17">
        <f t="shared" si="1"/>
        <v>64.28571428571429</v>
      </c>
      <c r="H13" s="19"/>
      <c r="I13" s="20">
        <f t="shared" si="2"/>
        <v>64.28571428571429</v>
      </c>
    </row>
    <row r="14" spans="1:9" ht="12.75">
      <c r="A14" s="14">
        <v>10</v>
      </c>
      <c r="B14" s="15" t="s">
        <v>2</v>
      </c>
      <c r="C14" s="16">
        <v>10</v>
      </c>
      <c r="D14" s="16">
        <v>9</v>
      </c>
      <c r="E14" s="17">
        <f t="shared" si="0"/>
        <v>90</v>
      </c>
      <c r="F14" s="21"/>
      <c r="G14" s="17">
        <f t="shared" si="1"/>
        <v>90</v>
      </c>
      <c r="H14" s="19"/>
      <c r="I14" s="20">
        <f t="shared" si="2"/>
        <v>90</v>
      </c>
    </row>
    <row r="15" spans="1:9" ht="12.75">
      <c r="A15" s="28">
        <v>11</v>
      </c>
      <c r="B15" s="22" t="s">
        <v>3</v>
      </c>
      <c r="C15" s="29">
        <v>6</v>
      </c>
      <c r="D15" s="29">
        <v>6</v>
      </c>
      <c r="E15" s="30">
        <f t="shared" si="0"/>
        <v>100</v>
      </c>
      <c r="F15" s="40"/>
      <c r="G15" s="30">
        <f t="shared" si="1"/>
        <v>100</v>
      </c>
      <c r="H15" s="19"/>
      <c r="I15" s="20">
        <f t="shared" si="2"/>
        <v>100</v>
      </c>
    </row>
    <row r="16" spans="1:9" ht="12.75">
      <c r="A16" s="14">
        <v>12</v>
      </c>
      <c r="B16" s="15" t="s">
        <v>4</v>
      </c>
      <c r="C16" s="16">
        <v>2</v>
      </c>
      <c r="D16" s="16">
        <v>1</v>
      </c>
      <c r="E16" s="17">
        <f t="shared" si="0"/>
        <v>50</v>
      </c>
      <c r="F16" s="21"/>
      <c r="G16" s="17">
        <f t="shared" si="1"/>
        <v>50</v>
      </c>
      <c r="H16" s="19"/>
      <c r="I16" s="20">
        <f t="shared" si="2"/>
        <v>50</v>
      </c>
    </row>
    <row r="17" spans="1:9" ht="12.75">
      <c r="A17" s="28">
        <v>13</v>
      </c>
      <c r="B17" s="22" t="s">
        <v>5</v>
      </c>
      <c r="C17" s="29">
        <v>5</v>
      </c>
      <c r="D17" s="29">
        <v>5</v>
      </c>
      <c r="E17" s="30">
        <f t="shared" si="0"/>
        <v>100</v>
      </c>
      <c r="F17" s="40"/>
      <c r="G17" s="30">
        <f t="shared" si="1"/>
        <v>100</v>
      </c>
      <c r="H17" s="19"/>
      <c r="I17" s="20">
        <f t="shared" si="2"/>
        <v>100</v>
      </c>
    </row>
    <row r="18" spans="1:9" ht="12.75">
      <c r="A18" s="28">
        <v>14</v>
      </c>
      <c r="B18" s="22" t="s">
        <v>6</v>
      </c>
      <c r="C18" s="29">
        <v>5</v>
      </c>
      <c r="D18" s="29">
        <v>5</v>
      </c>
      <c r="E18" s="30">
        <f t="shared" si="0"/>
        <v>100</v>
      </c>
      <c r="F18" s="40"/>
      <c r="G18" s="30">
        <f t="shared" si="1"/>
        <v>100</v>
      </c>
      <c r="H18" s="19"/>
      <c r="I18" s="20">
        <f t="shared" si="2"/>
        <v>100</v>
      </c>
    </row>
    <row r="19" spans="1:9" ht="12.75">
      <c r="A19" s="28">
        <v>15</v>
      </c>
      <c r="B19" s="22" t="s">
        <v>7</v>
      </c>
      <c r="C19" s="29">
        <v>3</v>
      </c>
      <c r="D19" s="29">
        <v>3</v>
      </c>
      <c r="E19" s="30">
        <f t="shared" si="0"/>
        <v>100</v>
      </c>
      <c r="F19" s="40"/>
      <c r="G19" s="30">
        <f t="shared" si="1"/>
        <v>100</v>
      </c>
      <c r="H19" s="19"/>
      <c r="I19" s="20">
        <f t="shared" si="2"/>
        <v>100</v>
      </c>
    </row>
    <row r="20" spans="1:9" ht="12.75">
      <c r="A20" s="28">
        <v>16</v>
      </c>
      <c r="B20" s="22" t="s">
        <v>33</v>
      </c>
      <c r="C20" s="29">
        <v>8</v>
      </c>
      <c r="D20" s="29">
        <v>8</v>
      </c>
      <c r="E20" s="30">
        <f t="shared" si="0"/>
        <v>100</v>
      </c>
      <c r="F20" s="40"/>
      <c r="G20" s="30">
        <f t="shared" si="1"/>
        <v>100</v>
      </c>
      <c r="H20" s="19"/>
      <c r="I20" s="20">
        <f t="shared" si="2"/>
        <v>100</v>
      </c>
    </row>
    <row r="21" spans="1:9" ht="12.75">
      <c r="A21" s="28">
        <v>17</v>
      </c>
      <c r="B21" s="22" t="s">
        <v>34</v>
      </c>
      <c r="C21" s="29">
        <v>9</v>
      </c>
      <c r="D21" s="29">
        <v>8</v>
      </c>
      <c r="E21" s="30">
        <f>100*D21/C21</f>
        <v>88.88888888888889</v>
      </c>
      <c r="F21" s="40">
        <v>1</v>
      </c>
      <c r="G21" s="30">
        <f>100*(D21+F21)/C21</f>
        <v>100</v>
      </c>
      <c r="H21" s="19"/>
      <c r="I21" s="20">
        <f>100*(D21+F21+H21)/C21</f>
        <v>100</v>
      </c>
    </row>
    <row r="22" spans="1:9" ht="12.75">
      <c r="A22" s="28">
        <v>18</v>
      </c>
      <c r="B22" s="22" t="s">
        <v>8</v>
      </c>
      <c r="C22" s="29">
        <v>1</v>
      </c>
      <c r="D22" s="29">
        <v>1</v>
      </c>
      <c r="E22" s="30">
        <f t="shared" si="0"/>
        <v>100</v>
      </c>
      <c r="F22" s="40"/>
      <c r="G22" s="30">
        <f t="shared" si="1"/>
        <v>100</v>
      </c>
      <c r="H22" s="19"/>
      <c r="I22" s="20">
        <f t="shared" si="2"/>
        <v>100</v>
      </c>
    </row>
    <row r="23" spans="1:9" ht="12.75">
      <c r="A23" s="28">
        <v>19</v>
      </c>
      <c r="B23" s="22" t="s">
        <v>9</v>
      </c>
      <c r="C23" s="29">
        <v>5</v>
      </c>
      <c r="D23" s="29">
        <v>5</v>
      </c>
      <c r="E23" s="30">
        <f t="shared" si="0"/>
        <v>100</v>
      </c>
      <c r="F23" s="40"/>
      <c r="G23" s="30">
        <f t="shared" si="1"/>
        <v>100</v>
      </c>
      <c r="H23" s="19"/>
      <c r="I23" s="20">
        <f t="shared" si="2"/>
        <v>100</v>
      </c>
    </row>
    <row r="24" spans="1:9" ht="12.75">
      <c r="A24" s="14">
        <v>20</v>
      </c>
      <c r="B24" s="15" t="s">
        <v>10</v>
      </c>
      <c r="C24" s="16">
        <v>4</v>
      </c>
      <c r="D24" s="16">
        <v>2</v>
      </c>
      <c r="E24" s="17">
        <f t="shared" si="0"/>
        <v>50</v>
      </c>
      <c r="F24" s="21"/>
      <c r="G24" s="17">
        <f t="shared" si="1"/>
        <v>50</v>
      </c>
      <c r="H24" s="19"/>
      <c r="I24" s="20">
        <f t="shared" si="2"/>
        <v>50</v>
      </c>
    </row>
    <row r="25" spans="1:9" ht="12.75">
      <c r="A25" s="28">
        <v>21</v>
      </c>
      <c r="B25" s="22" t="s">
        <v>11</v>
      </c>
      <c r="C25" s="29">
        <v>2</v>
      </c>
      <c r="D25" s="29">
        <v>2</v>
      </c>
      <c r="E25" s="30">
        <f t="shared" si="0"/>
        <v>100</v>
      </c>
      <c r="F25" s="40"/>
      <c r="G25" s="30">
        <f t="shared" si="1"/>
        <v>100</v>
      </c>
      <c r="H25" s="19"/>
      <c r="I25" s="20">
        <f t="shared" si="2"/>
        <v>100</v>
      </c>
    </row>
    <row r="26" spans="1:9" ht="12.75">
      <c r="A26" s="14">
        <v>22</v>
      </c>
      <c r="B26" s="15" t="s">
        <v>12</v>
      </c>
      <c r="C26" s="16"/>
      <c r="D26" s="16"/>
      <c r="E26" s="17"/>
      <c r="F26" s="21"/>
      <c r="G26" s="17"/>
      <c r="H26" s="19"/>
      <c r="I26" s="20"/>
    </row>
    <row r="27" spans="1:9" ht="12.75">
      <c r="A27" s="14">
        <v>23</v>
      </c>
      <c r="B27" s="15" t="s">
        <v>13</v>
      </c>
      <c r="C27" s="16">
        <v>2</v>
      </c>
      <c r="D27" s="16">
        <v>1</v>
      </c>
      <c r="E27" s="17">
        <f t="shared" si="0"/>
        <v>50</v>
      </c>
      <c r="F27" s="21"/>
      <c r="G27" s="17">
        <f t="shared" si="1"/>
        <v>50</v>
      </c>
      <c r="H27" s="19"/>
      <c r="I27" s="20">
        <f t="shared" si="2"/>
        <v>50</v>
      </c>
    </row>
    <row r="28" spans="1:9" ht="12.75">
      <c r="A28" s="14">
        <v>24</v>
      </c>
      <c r="B28" s="15" t="s">
        <v>38</v>
      </c>
      <c r="C28" s="16">
        <v>5</v>
      </c>
      <c r="D28" s="16">
        <v>2</v>
      </c>
      <c r="E28" s="17">
        <f t="shared" si="0"/>
        <v>40</v>
      </c>
      <c r="F28" s="21">
        <v>1</v>
      </c>
      <c r="G28" s="17">
        <f t="shared" si="1"/>
        <v>60</v>
      </c>
      <c r="H28" s="19"/>
      <c r="I28" s="20">
        <f t="shared" si="2"/>
        <v>60</v>
      </c>
    </row>
    <row r="29" spans="1:9" ht="12.75">
      <c r="A29" s="28">
        <v>25</v>
      </c>
      <c r="B29" s="22" t="s">
        <v>14</v>
      </c>
      <c r="C29" s="29">
        <v>2</v>
      </c>
      <c r="D29" s="29">
        <v>2</v>
      </c>
      <c r="E29" s="30">
        <f t="shared" si="0"/>
        <v>100</v>
      </c>
      <c r="F29" s="40"/>
      <c r="G29" s="30">
        <f t="shared" si="1"/>
        <v>100</v>
      </c>
      <c r="H29" s="19"/>
      <c r="I29" s="20">
        <f t="shared" si="2"/>
        <v>100</v>
      </c>
    </row>
    <row r="30" spans="1:9" ht="12.75">
      <c r="A30" s="14">
        <v>26</v>
      </c>
      <c r="B30" s="15" t="s">
        <v>47</v>
      </c>
      <c r="C30" s="16">
        <v>7</v>
      </c>
      <c r="D30" s="16">
        <v>5</v>
      </c>
      <c r="E30" s="17">
        <f t="shared" si="0"/>
        <v>71.42857142857143</v>
      </c>
      <c r="F30" s="21">
        <v>1</v>
      </c>
      <c r="G30" s="17">
        <f t="shared" si="1"/>
        <v>85.71428571428571</v>
      </c>
      <c r="H30" s="19"/>
      <c r="I30" s="20">
        <f t="shared" si="2"/>
        <v>85.71428571428571</v>
      </c>
    </row>
    <row r="31" spans="1:9" ht="15" customHeight="1">
      <c r="A31" s="28">
        <v>27</v>
      </c>
      <c r="B31" s="22" t="s">
        <v>15</v>
      </c>
      <c r="C31" s="29">
        <v>3</v>
      </c>
      <c r="D31" s="29">
        <v>3</v>
      </c>
      <c r="E31" s="30">
        <f t="shared" si="0"/>
        <v>100</v>
      </c>
      <c r="F31" s="40"/>
      <c r="G31" s="30">
        <f t="shared" si="1"/>
        <v>100</v>
      </c>
      <c r="H31" s="19"/>
      <c r="I31" s="20">
        <f t="shared" si="2"/>
        <v>100</v>
      </c>
    </row>
    <row r="32" spans="1:9" ht="12.75">
      <c r="A32" s="28">
        <v>28</v>
      </c>
      <c r="B32" s="42" t="s">
        <v>48</v>
      </c>
      <c r="C32" s="29">
        <v>24</v>
      </c>
      <c r="D32" s="29">
        <v>24</v>
      </c>
      <c r="E32" s="30">
        <f t="shared" si="0"/>
        <v>100</v>
      </c>
      <c r="F32" s="40"/>
      <c r="G32" s="30">
        <f t="shared" si="1"/>
        <v>100</v>
      </c>
      <c r="H32" s="19"/>
      <c r="I32" s="20">
        <f t="shared" si="2"/>
        <v>100</v>
      </c>
    </row>
    <row r="33" spans="1:9" ht="12.75">
      <c r="A33" s="28">
        <v>29</v>
      </c>
      <c r="B33" s="22" t="s">
        <v>17</v>
      </c>
      <c r="C33" s="29">
        <v>4</v>
      </c>
      <c r="D33" s="29">
        <v>4</v>
      </c>
      <c r="E33" s="30">
        <f t="shared" si="0"/>
        <v>100</v>
      </c>
      <c r="F33" s="40"/>
      <c r="G33" s="30">
        <f t="shared" si="1"/>
        <v>100</v>
      </c>
      <c r="H33" s="19"/>
      <c r="I33" s="20">
        <f t="shared" si="2"/>
        <v>100</v>
      </c>
    </row>
    <row r="34" spans="1:9" ht="12.75">
      <c r="A34" s="28">
        <v>30</v>
      </c>
      <c r="B34" s="22" t="s">
        <v>16</v>
      </c>
      <c r="C34" s="29">
        <v>5</v>
      </c>
      <c r="D34" s="29">
        <v>5</v>
      </c>
      <c r="E34" s="30">
        <f t="shared" si="0"/>
        <v>100</v>
      </c>
      <c r="F34" s="40"/>
      <c r="G34" s="30">
        <f t="shared" si="1"/>
        <v>100</v>
      </c>
      <c r="H34" s="19"/>
      <c r="I34" s="20">
        <f t="shared" si="2"/>
        <v>100</v>
      </c>
    </row>
    <row r="35" spans="1:9" ht="12.75">
      <c r="A35" s="14">
        <v>31</v>
      </c>
      <c r="B35" s="15" t="s">
        <v>18</v>
      </c>
      <c r="C35" s="16">
        <v>3</v>
      </c>
      <c r="D35" s="16">
        <v>2</v>
      </c>
      <c r="E35" s="17">
        <f t="shared" si="0"/>
        <v>66.66666666666667</v>
      </c>
      <c r="F35" s="21"/>
      <c r="G35" s="17">
        <f t="shared" si="1"/>
        <v>66.66666666666667</v>
      </c>
      <c r="H35" s="19"/>
      <c r="I35" s="20">
        <f t="shared" si="2"/>
        <v>66.66666666666667</v>
      </c>
    </row>
    <row r="36" spans="1:9" ht="12.75">
      <c r="A36" s="14">
        <v>32</v>
      </c>
      <c r="B36" s="15" t="s">
        <v>19</v>
      </c>
      <c r="C36" s="16"/>
      <c r="D36" s="16"/>
      <c r="E36" s="17"/>
      <c r="F36" s="21"/>
      <c r="G36" s="17"/>
      <c r="H36" s="19"/>
      <c r="I36" s="20"/>
    </row>
    <row r="37" spans="1:9" ht="12.75">
      <c r="A37" s="14">
        <v>33</v>
      </c>
      <c r="B37" s="15" t="s">
        <v>20</v>
      </c>
      <c r="C37" s="16"/>
      <c r="D37" s="16"/>
      <c r="E37" s="17"/>
      <c r="F37" s="21"/>
      <c r="G37" s="17"/>
      <c r="H37" s="19"/>
      <c r="I37" s="20"/>
    </row>
    <row r="38" spans="1:9" ht="12.75">
      <c r="A38" s="14">
        <v>34</v>
      </c>
      <c r="B38" s="15" t="s">
        <v>21</v>
      </c>
      <c r="C38" s="16"/>
      <c r="D38" s="16"/>
      <c r="E38" s="17"/>
      <c r="F38" s="21"/>
      <c r="G38" s="17"/>
      <c r="H38" s="19"/>
      <c r="I38" s="20"/>
    </row>
    <row r="39" spans="1:9" ht="12.75">
      <c r="A39" s="14">
        <v>35</v>
      </c>
      <c r="B39" s="15" t="s">
        <v>32</v>
      </c>
      <c r="C39" s="16"/>
      <c r="D39" s="16"/>
      <c r="E39" s="17"/>
      <c r="F39" s="21"/>
      <c r="G39" s="17"/>
      <c r="H39" s="19"/>
      <c r="I39" s="20"/>
    </row>
    <row r="40" spans="1:9" ht="12.75">
      <c r="A40" s="28">
        <v>36</v>
      </c>
      <c r="B40" s="22" t="s">
        <v>51</v>
      </c>
      <c r="C40" s="29">
        <v>5</v>
      </c>
      <c r="D40" s="29">
        <v>5</v>
      </c>
      <c r="E40" s="30">
        <f t="shared" si="0"/>
        <v>100</v>
      </c>
      <c r="F40" s="40"/>
      <c r="G40" s="30">
        <f t="shared" si="1"/>
        <v>100</v>
      </c>
      <c r="H40" s="19"/>
      <c r="I40" s="20">
        <f t="shared" si="2"/>
        <v>100</v>
      </c>
    </row>
    <row r="41" spans="1:9" ht="12.75">
      <c r="A41" s="31"/>
      <c r="B41" s="32"/>
      <c r="C41" s="31">
        <f>SUM(C4:C40)</f>
        <v>161</v>
      </c>
      <c r="D41" s="31">
        <f>SUM(D4:D40)</f>
        <v>142</v>
      </c>
      <c r="E41" s="33">
        <f t="shared" si="0"/>
        <v>88.19875776397515</v>
      </c>
      <c r="F41" s="39">
        <f>SUM(F4:F40)</f>
        <v>3</v>
      </c>
      <c r="G41" s="33">
        <f t="shared" si="1"/>
        <v>90.06211180124224</v>
      </c>
      <c r="H41" s="36">
        <f>SUM(H4:H40)</f>
        <v>0</v>
      </c>
      <c r="I41" s="37">
        <f t="shared" si="2"/>
        <v>90.06211180124224</v>
      </c>
    </row>
    <row r="42" spans="1:9" ht="12.75">
      <c r="A42" s="38"/>
      <c r="B42" s="38"/>
      <c r="C42" s="38"/>
      <c r="D42" s="38"/>
      <c r="E42" s="38"/>
      <c r="F42" s="38"/>
      <c r="G42" s="38"/>
      <c r="H42" s="38"/>
      <c r="I42" s="38"/>
    </row>
  </sheetData>
  <sheetProtection/>
  <mergeCells count="4">
    <mergeCell ref="A2:A3"/>
    <mergeCell ref="B2:B3"/>
    <mergeCell ref="C2:G2"/>
    <mergeCell ref="A1:G1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7.125" style="0" customWidth="1"/>
    <col min="2" max="2" width="33.375" style="0" customWidth="1"/>
    <col min="3" max="4" width="7.125" style="0" customWidth="1"/>
    <col min="5" max="5" width="11.00390625" style="0" customWidth="1"/>
    <col min="6" max="6" width="10.375" style="0" customWidth="1"/>
    <col min="7" max="9" width="11.00390625" style="0" customWidth="1"/>
  </cols>
  <sheetData>
    <row r="1" spans="1:7" ht="15">
      <c r="A1" s="64" t="s">
        <v>70</v>
      </c>
      <c r="B1" s="64"/>
      <c r="C1" s="64"/>
      <c r="D1" s="64"/>
      <c r="E1" s="64"/>
      <c r="F1" s="64"/>
      <c r="G1" s="64"/>
    </row>
    <row r="2" spans="1:9" ht="12.75" customHeight="1">
      <c r="A2" s="65" t="s">
        <v>22</v>
      </c>
      <c r="B2" s="67" t="s">
        <v>23</v>
      </c>
      <c r="C2" s="69" t="s">
        <v>25</v>
      </c>
      <c r="D2" s="70"/>
      <c r="E2" s="70"/>
      <c r="F2" s="70"/>
      <c r="G2" s="70"/>
      <c r="H2" s="10"/>
      <c r="I2" s="11"/>
    </row>
    <row r="3" spans="1:9" ht="38.25" customHeight="1">
      <c r="A3" s="66"/>
      <c r="B3" s="68"/>
      <c r="C3" s="4" t="s">
        <v>39</v>
      </c>
      <c r="D3" s="4" t="s">
        <v>40</v>
      </c>
      <c r="E3" s="4" t="s">
        <v>41</v>
      </c>
      <c r="F3" s="4" t="s">
        <v>42</v>
      </c>
      <c r="G3" s="4" t="s">
        <v>43</v>
      </c>
      <c r="H3" s="7" t="s">
        <v>44</v>
      </c>
      <c r="I3" s="5" t="s">
        <v>45</v>
      </c>
    </row>
    <row r="4" spans="1:9" ht="12.75">
      <c r="A4" s="14">
        <v>1</v>
      </c>
      <c r="B4" s="15" t="s">
        <v>0</v>
      </c>
      <c r="C4" s="16"/>
      <c r="D4" s="16"/>
      <c r="E4" s="17"/>
      <c r="F4" s="14"/>
      <c r="G4" s="17"/>
      <c r="H4" s="14"/>
      <c r="I4" s="17"/>
    </row>
    <row r="5" spans="1:9" ht="12.75">
      <c r="A5" s="14">
        <v>2</v>
      </c>
      <c r="B5" s="15" t="s">
        <v>24</v>
      </c>
      <c r="C5" s="16"/>
      <c r="D5" s="16"/>
      <c r="E5" s="17"/>
      <c r="F5" s="14"/>
      <c r="G5" s="17"/>
      <c r="H5" s="14"/>
      <c r="I5" s="17"/>
    </row>
    <row r="6" spans="1:9" ht="12.75">
      <c r="A6" s="14">
        <v>3</v>
      </c>
      <c r="B6" s="15" t="s">
        <v>29</v>
      </c>
      <c r="C6" s="16"/>
      <c r="D6" s="16"/>
      <c r="E6" s="17"/>
      <c r="F6" s="14"/>
      <c r="G6" s="17"/>
      <c r="H6" s="14"/>
      <c r="I6" s="17"/>
    </row>
    <row r="7" spans="1:9" ht="12.75">
      <c r="A7" s="14">
        <v>4</v>
      </c>
      <c r="B7" s="15" t="s">
        <v>31</v>
      </c>
      <c r="C7" s="16"/>
      <c r="D7" s="16"/>
      <c r="E7" s="17"/>
      <c r="F7" s="14"/>
      <c r="G7" s="17"/>
      <c r="H7" s="14"/>
      <c r="I7" s="17"/>
    </row>
    <row r="8" spans="1:9" ht="12.75">
      <c r="A8" s="14">
        <v>5</v>
      </c>
      <c r="B8" s="15" t="s">
        <v>28</v>
      </c>
      <c r="C8" s="16"/>
      <c r="D8" s="16"/>
      <c r="E8" s="17"/>
      <c r="F8" s="14"/>
      <c r="G8" s="17"/>
      <c r="H8" s="14"/>
      <c r="I8" s="17"/>
    </row>
    <row r="9" spans="1:9" ht="12.75">
      <c r="A9" s="28">
        <v>6</v>
      </c>
      <c r="B9" s="22" t="s">
        <v>1</v>
      </c>
      <c r="C9" s="29">
        <v>2</v>
      </c>
      <c r="D9" s="29">
        <v>2</v>
      </c>
      <c r="E9" s="30">
        <f>100*D9/C9</f>
        <v>100</v>
      </c>
      <c r="F9" s="28"/>
      <c r="G9" s="30">
        <f>100*(D9+F9)/C9</f>
        <v>100</v>
      </c>
      <c r="H9" s="14"/>
      <c r="I9" s="17">
        <f>100*(D9+F9+H9)/C9</f>
        <v>100</v>
      </c>
    </row>
    <row r="10" spans="1:9" ht="12.75">
      <c r="A10" s="28">
        <v>7</v>
      </c>
      <c r="B10" s="42" t="s">
        <v>54</v>
      </c>
      <c r="C10" s="29">
        <v>4</v>
      </c>
      <c r="D10" s="29">
        <v>4</v>
      </c>
      <c r="E10" s="30">
        <f>100*D10/C10</f>
        <v>100</v>
      </c>
      <c r="F10" s="28"/>
      <c r="G10" s="30">
        <f>100*(D10+F10)/C10</f>
        <v>100</v>
      </c>
      <c r="H10" s="14"/>
      <c r="I10" s="17">
        <f>100*(D10+F10+H10)/C10</f>
        <v>100</v>
      </c>
    </row>
    <row r="11" spans="1:9" ht="12.75">
      <c r="A11" s="28">
        <v>8</v>
      </c>
      <c r="B11" s="22" t="s">
        <v>50</v>
      </c>
      <c r="C11" s="29">
        <v>2</v>
      </c>
      <c r="D11" s="29">
        <v>2</v>
      </c>
      <c r="E11" s="30">
        <f>100*D11/C11</f>
        <v>100</v>
      </c>
      <c r="F11" s="28"/>
      <c r="G11" s="30">
        <f>100*(D11+F11)/C11</f>
        <v>100</v>
      </c>
      <c r="H11" s="14"/>
      <c r="I11" s="17">
        <f>100*(D11+F11+H11)/C11</f>
        <v>100</v>
      </c>
    </row>
    <row r="12" spans="1:9" ht="12.75">
      <c r="A12" s="14"/>
      <c r="B12" s="15" t="s">
        <v>53</v>
      </c>
      <c r="C12" s="16"/>
      <c r="D12" s="16"/>
      <c r="E12" s="17"/>
      <c r="F12" s="14"/>
      <c r="G12" s="17"/>
      <c r="H12" s="14"/>
      <c r="I12" s="17"/>
    </row>
    <row r="13" spans="1:9" ht="12.75">
      <c r="A13" s="14">
        <v>9</v>
      </c>
      <c r="B13" s="26" t="s">
        <v>49</v>
      </c>
      <c r="C13" s="16"/>
      <c r="D13" s="16"/>
      <c r="E13" s="17"/>
      <c r="F13" s="14"/>
      <c r="G13" s="17"/>
      <c r="H13" s="14"/>
      <c r="I13" s="17"/>
    </row>
    <row r="14" spans="1:9" ht="12.75">
      <c r="A14" s="28">
        <v>10</v>
      </c>
      <c r="B14" s="22" t="s">
        <v>2</v>
      </c>
      <c r="C14" s="29">
        <v>1</v>
      </c>
      <c r="D14" s="29">
        <v>1</v>
      </c>
      <c r="E14" s="30">
        <f>100*D14/C14</f>
        <v>100</v>
      </c>
      <c r="F14" s="28"/>
      <c r="G14" s="30">
        <f>100*(D14+F14)/C14</f>
        <v>100</v>
      </c>
      <c r="H14" s="14"/>
      <c r="I14" s="17">
        <f>100*(D14+F14+H14)/C14</f>
        <v>100</v>
      </c>
    </row>
    <row r="15" spans="1:9" ht="12.75">
      <c r="A15" s="14">
        <v>11</v>
      </c>
      <c r="B15" s="15" t="s">
        <v>3</v>
      </c>
      <c r="C15" s="16"/>
      <c r="D15" s="16"/>
      <c r="E15" s="17"/>
      <c r="F15" s="14"/>
      <c r="G15" s="17"/>
      <c r="H15" s="14"/>
      <c r="I15" s="17"/>
    </row>
    <row r="16" spans="1:9" ht="12.75">
      <c r="A16" s="14">
        <v>12</v>
      </c>
      <c r="B16" s="15" t="s">
        <v>4</v>
      </c>
      <c r="C16" s="16"/>
      <c r="D16" s="16"/>
      <c r="E16" s="17"/>
      <c r="F16" s="14"/>
      <c r="G16" s="17"/>
      <c r="H16" s="14"/>
      <c r="I16" s="17"/>
    </row>
    <row r="17" spans="1:9" ht="12.75">
      <c r="A17" s="28">
        <v>13</v>
      </c>
      <c r="B17" s="22" t="s">
        <v>5</v>
      </c>
      <c r="C17" s="29">
        <v>2</v>
      </c>
      <c r="D17" s="29">
        <v>2</v>
      </c>
      <c r="E17" s="30">
        <f>100*D17/C17</f>
        <v>100</v>
      </c>
      <c r="F17" s="28"/>
      <c r="G17" s="30">
        <f>100*(D17+F17)/C17</f>
        <v>100</v>
      </c>
      <c r="H17" s="14"/>
      <c r="I17" s="17">
        <f>100*(D17+F17+H17)/C17</f>
        <v>100</v>
      </c>
    </row>
    <row r="18" spans="1:9" ht="12.75">
      <c r="A18" s="28">
        <v>14</v>
      </c>
      <c r="B18" s="22" t="s">
        <v>6</v>
      </c>
      <c r="C18" s="29">
        <v>2</v>
      </c>
      <c r="D18" s="29">
        <v>2</v>
      </c>
      <c r="E18" s="30">
        <f aca="true" t="shared" si="0" ref="E18:E38">100*D18/C18</f>
        <v>100</v>
      </c>
      <c r="F18" s="28"/>
      <c r="G18" s="30">
        <f aca="true" t="shared" si="1" ref="G18:G38">100*(D18+F18)/C18</f>
        <v>100</v>
      </c>
      <c r="H18" s="14"/>
      <c r="I18" s="17">
        <f aca="true" t="shared" si="2" ref="I18:I38">100*(D18+F18+H18)/C18</f>
        <v>100</v>
      </c>
    </row>
    <row r="19" spans="1:9" ht="12.75">
      <c r="A19" s="28">
        <v>15</v>
      </c>
      <c r="B19" s="22" t="s">
        <v>7</v>
      </c>
      <c r="C19" s="29">
        <v>1</v>
      </c>
      <c r="D19" s="29">
        <v>1</v>
      </c>
      <c r="E19" s="30">
        <f t="shared" si="0"/>
        <v>100</v>
      </c>
      <c r="F19" s="28"/>
      <c r="G19" s="30">
        <f t="shared" si="1"/>
        <v>100</v>
      </c>
      <c r="H19" s="14"/>
      <c r="I19" s="17">
        <f t="shared" si="2"/>
        <v>100</v>
      </c>
    </row>
    <row r="20" spans="1:9" ht="12.75">
      <c r="A20" s="28">
        <v>16</v>
      </c>
      <c r="B20" s="22" t="s">
        <v>33</v>
      </c>
      <c r="C20" s="29">
        <v>1</v>
      </c>
      <c r="D20" s="29">
        <v>1</v>
      </c>
      <c r="E20" s="30">
        <f t="shared" si="0"/>
        <v>100</v>
      </c>
      <c r="F20" s="28"/>
      <c r="G20" s="30">
        <f t="shared" si="1"/>
        <v>100</v>
      </c>
      <c r="H20" s="14"/>
      <c r="I20" s="17">
        <f t="shared" si="2"/>
        <v>100</v>
      </c>
    </row>
    <row r="21" spans="1:9" ht="12.75">
      <c r="A21" s="28">
        <v>17</v>
      </c>
      <c r="B21" s="22" t="s">
        <v>34</v>
      </c>
      <c r="C21" s="29">
        <v>2</v>
      </c>
      <c r="D21" s="29">
        <v>2</v>
      </c>
      <c r="E21" s="30">
        <f t="shared" si="0"/>
        <v>100</v>
      </c>
      <c r="F21" s="28"/>
      <c r="G21" s="30">
        <f t="shared" si="1"/>
        <v>100</v>
      </c>
      <c r="H21" s="14"/>
      <c r="I21" s="17">
        <f t="shared" si="2"/>
        <v>100</v>
      </c>
    </row>
    <row r="22" spans="1:9" ht="12.75">
      <c r="A22" s="28">
        <v>18</v>
      </c>
      <c r="B22" s="22" t="s">
        <v>8</v>
      </c>
      <c r="C22" s="29">
        <v>1</v>
      </c>
      <c r="D22" s="29">
        <v>1</v>
      </c>
      <c r="E22" s="30">
        <f t="shared" si="0"/>
        <v>100</v>
      </c>
      <c r="F22" s="28"/>
      <c r="G22" s="30">
        <f t="shared" si="1"/>
        <v>100</v>
      </c>
      <c r="H22" s="14"/>
      <c r="I22" s="17">
        <f t="shared" si="2"/>
        <v>100</v>
      </c>
    </row>
    <row r="23" spans="1:9" ht="12.75">
      <c r="A23" s="14">
        <v>19</v>
      </c>
      <c r="B23" s="15" t="s">
        <v>9</v>
      </c>
      <c r="C23" s="16"/>
      <c r="D23" s="16"/>
      <c r="E23" s="17"/>
      <c r="F23" s="14"/>
      <c r="G23" s="17"/>
      <c r="H23" s="14"/>
      <c r="I23" s="17"/>
    </row>
    <row r="24" spans="1:9" ht="12.75">
      <c r="A24" s="14">
        <v>20</v>
      </c>
      <c r="B24" s="15" t="s">
        <v>10</v>
      </c>
      <c r="C24" s="16">
        <v>2</v>
      </c>
      <c r="D24" s="16"/>
      <c r="E24" s="17">
        <f t="shared" si="0"/>
        <v>0</v>
      </c>
      <c r="F24" s="14"/>
      <c r="G24" s="17">
        <f t="shared" si="1"/>
        <v>0</v>
      </c>
      <c r="H24" s="14"/>
      <c r="I24" s="17">
        <f t="shared" si="2"/>
        <v>0</v>
      </c>
    </row>
    <row r="25" spans="1:9" ht="12.75">
      <c r="A25" s="14">
        <v>21</v>
      </c>
      <c r="B25" s="15" t="s">
        <v>11</v>
      </c>
      <c r="C25" s="16"/>
      <c r="D25" s="16"/>
      <c r="E25" s="17"/>
      <c r="F25" s="14"/>
      <c r="G25" s="17"/>
      <c r="H25" s="14"/>
      <c r="I25" s="17"/>
    </row>
    <row r="26" spans="1:9" ht="12.75">
      <c r="A26" s="14">
        <v>22</v>
      </c>
      <c r="B26" s="15" t="s">
        <v>12</v>
      </c>
      <c r="C26" s="16"/>
      <c r="D26" s="16"/>
      <c r="E26" s="17"/>
      <c r="F26" s="14"/>
      <c r="G26" s="17"/>
      <c r="H26" s="14"/>
      <c r="I26" s="17"/>
    </row>
    <row r="27" spans="1:9" ht="12.75">
      <c r="A27" s="14">
        <v>23</v>
      </c>
      <c r="B27" s="15" t="s">
        <v>13</v>
      </c>
      <c r="C27" s="16"/>
      <c r="D27" s="16"/>
      <c r="E27" s="17"/>
      <c r="F27" s="14"/>
      <c r="G27" s="17"/>
      <c r="H27" s="14"/>
      <c r="I27" s="17"/>
    </row>
    <row r="28" spans="1:9" ht="12.75">
      <c r="A28" s="28">
        <v>24</v>
      </c>
      <c r="B28" s="22" t="s">
        <v>38</v>
      </c>
      <c r="C28" s="29">
        <v>3</v>
      </c>
      <c r="D28" s="29">
        <v>3</v>
      </c>
      <c r="E28" s="30">
        <f t="shared" si="0"/>
        <v>100</v>
      </c>
      <c r="F28" s="28"/>
      <c r="G28" s="30">
        <f t="shared" si="1"/>
        <v>100</v>
      </c>
      <c r="H28" s="14"/>
      <c r="I28" s="17">
        <f t="shared" si="2"/>
        <v>100</v>
      </c>
    </row>
    <row r="29" spans="1:9" ht="12.75">
      <c r="A29" s="28">
        <v>25</v>
      </c>
      <c r="B29" s="22" t="s">
        <v>14</v>
      </c>
      <c r="C29" s="29">
        <v>1</v>
      </c>
      <c r="D29" s="29">
        <v>1</v>
      </c>
      <c r="E29" s="30">
        <f t="shared" si="0"/>
        <v>100</v>
      </c>
      <c r="F29" s="28"/>
      <c r="G29" s="30">
        <f t="shared" si="1"/>
        <v>100</v>
      </c>
      <c r="H29" s="14"/>
      <c r="I29" s="17">
        <f t="shared" si="2"/>
        <v>100</v>
      </c>
    </row>
    <row r="30" spans="1:9" ht="12.75">
      <c r="A30" s="28">
        <v>26</v>
      </c>
      <c r="B30" s="22" t="s">
        <v>47</v>
      </c>
      <c r="C30" s="29">
        <v>1</v>
      </c>
      <c r="D30" s="29">
        <v>1</v>
      </c>
      <c r="E30" s="30">
        <f t="shared" si="0"/>
        <v>100</v>
      </c>
      <c r="F30" s="28"/>
      <c r="G30" s="30">
        <f t="shared" si="1"/>
        <v>100</v>
      </c>
      <c r="H30" s="14"/>
      <c r="I30" s="17">
        <f t="shared" si="2"/>
        <v>100</v>
      </c>
    </row>
    <row r="31" spans="1:9" ht="12" customHeight="1">
      <c r="A31" s="28">
        <v>27</v>
      </c>
      <c r="B31" s="22" t="s">
        <v>15</v>
      </c>
      <c r="C31" s="29">
        <v>2</v>
      </c>
      <c r="D31" s="29">
        <v>2</v>
      </c>
      <c r="E31" s="30">
        <f t="shared" si="0"/>
        <v>100</v>
      </c>
      <c r="F31" s="28"/>
      <c r="G31" s="30">
        <f t="shared" si="1"/>
        <v>100</v>
      </c>
      <c r="H31" s="14"/>
      <c r="I31" s="17">
        <f t="shared" si="2"/>
        <v>100</v>
      </c>
    </row>
    <row r="32" spans="1:9" ht="12.75">
      <c r="A32" s="14">
        <v>28</v>
      </c>
      <c r="B32" s="26" t="s">
        <v>48</v>
      </c>
      <c r="C32" s="16"/>
      <c r="D32" s="16"/>
      <c r="E32" s="17"/>
      <c r="F32" s="14"/>
      <c r="G32" s="17"/>
      <c r="H32" s="14"/>
      <c r="I32" s="17"/>
    </row>
    <row r="33" spans="1:9" ht="12.75">
      <c r="A33" s="14">
        <v>29</v>
      </c>
      <c r="B33" s="15" t="s">
        <v>17</v>
      </c>
      <c r="C33" s="16"/>
      <c r="D33" s="16"/>
      <c r="E33" s="17"/>
      <c r="F33" s="14"/>
      <c r="G33" s="17"/>
      <c r="H33" s="14"/>
      <c r="I33" s="17"/>
    </row>
    <row r="34" spans="1:9" ht="12.75">
      <c r="A34" s="14">
        <v>30</v>
      </c>
      <c r="B34" s="15" t="s">
        <v>16</v>
      </c>
      <c r="C34" s="16">
        <v>6</v>
      </c>
      <c r="D34" s="16">
        <v>5</v>
      </c>
      <c r="E34" s="17">
        <f t="shared" si="0"/>
        <v>83.33333333333333</v>
      </c>
      <c r="F34" s="14"/>
      <c r="G34" s="17">
        <f t="shared" si="1"/>
        <v>83.33333333333333</v>
      </c>
      <c r="H34" s="14">
        <v>1</v>
      </c>
      <c r="I34" s="17">
        <f t="shared" si="2"/>
        <v>100</v>
      </c>
    </row>
    <row r="35" spans="1:9" ht="12" customHeight="1">
      <c r="A35" s="14">
        <v>31</v>
      </c>
      <c r="B35" s="15" t="s">
        <v>18</v>
      </c>
      <c r="C35" s="16">
        <v>5</v>
      </c>
      <c r="D35" s="16">
        <v>3</v>
      </c>
      <c r="E35" s="17">
        <f t="shared" si="0"/>
        <v>60</v>
      </c>
      <c r="F35" s="14">
        <v>1</v>
      </c>
      <c r="G35" s="17">
        <f t="shared" si="1"/>
        <v>80</v>
      </c>
      <c r="H35" s="14"/>
      <c r="I35" s="17">
        <f t="shared" si="2"/>
        <v>80</v>
      </c>
    </row>
    <row r="36" spans="1:9" ht="12.75">
      <c r="A36" s="28">
        <v>32</v>
      </c>
      <c r="B36" s="22" t="s">
        <v>19</v>
      </c>
      <c r="C36" s="29">
        <v>1</v>
      </c>
      <c r="D36" s="29">
        <v>1</v>
      </c>
      <c r="E36" s="30">
        <f t="shared" si="0"/>
        <v>100</v>
      </c>
      <c r="F36" s="28"/>
      <c r="G36" s="30">
        <f t="shared" si="1"/>
        <v>100</v>
      </c>
      <c r="H36" s="14"/>
      <c r="I36" s="17">
        <f t="shared" si="2"/>
        <v>100</v>
      </c>
    </row>
    <row r="37" spans="1:9" ht="12.75">
      <c r="A37" s="14">
        <v>33</v>
      </c>
      <c r="B37" s="15" t="s">
        <v>20</v>
      </c>
      <c r="C37" s="16"/>
      <c r="D37" s="16"/>
      <c r="E37" s="17"/>
      <c r="F37" s="14"/>
      <c r="G37" s="17"/>
      <c r="H37" s="14"/>
      <c r="I37" s="17"/>
    </row>
    <row r="38" spans="1:9" ht="12.75">
      <c r="A38" s="28">
        <v>34</v>
      </c>
      <c r="B38" s="22" t="s">
        <v>21</v>
      </c>
      <c r="C38" s="29">
        <v>4</v>
      </c>
      <c r="D38" s="29">
        <v>4</v>
      </c>
      <c r="E38" s="30">
        <f t="shared" si="0"/>
        <v>100</v>
      </c>
      <c r="F38" s="28"/>
      <c r="G38" s="30">
        <f t="shared" si="1"/>
        <v>100</v>
      </c>
      <c r="H38" s="14"/>
      <c r="I38" s="17">
        <f t="shared" si="2"/>
        <v>100</v>
      </c>
    </row>
    <row r="39" spans="1:9" ht="12.75">
      <c r="A39" s="14">
        <v>35</v>
      </c>
      <c r="B39" s="15" t="s">
        <v>32</v>
      </c>
      <c r="C39" s="16"/>
      <c r="D39" s="16"/>
      <c r="E39" s="17"/>
      <c r="F39" s="14"/>
      <c r="G39" s="17"/>
      <c r="H39" s="14"/>
      <c r="I39" s="17"/>
    </row>
    <row r="40" spans="1:9" ht="12.75">
      <c r="A40" s="14">
        <v>36</v>
      </c>
      <c r="B40" s="15" t="s">
        <v>51</v>
      </c>
      <c r="C40" s="16"/>
      <c r="D40" s="16"/>
      <c r="E40" s="17"/>
      <c r="F40" s="14"/>
      <c r="G40" s="17"/>
      <c r="H40" s="14"/>
      <c r="I40" s="17"/>
    </row>
    <row r="41" spans="1:9" ht="12.75">
      <c r="A41" s="31"/>
      <c r="B41" s="32"/>
      <c r="C41" s="31">
        <f>SUM(C4:C40)</f>
        <v>43</v>
      </c>
      <c r="D41" s="31">
        <f>SUM(D4:D40)</f>
        <v>38</v>
      </c>
      <c r="E41" s="33">
        <f>100*D41/C41</f>
        <v>88.37209302325581</v>
      </c>
      <c r="F41" s="34">
        <f>SUM(F4:F40)</f>
        <v>1</v>
      </c>
      <c r="G41" s="33">
        <f>100*(D41+F41)/C41</f>
        <v>90.69767441860465</v>
      </c>
      <c r="H41" s="36">
        <f>SUM(H4:H40)</f>
        <v>1</v>
      </c>
      <c r="I41" s="35">
        <f>100*(D41+F41+H41)/C41</f>
        <v>93.02325581395348</v>
      </c>
    </row>
    <row r="42" spans="1:9" ht="12.75">
      <c r="A42" s="38"/>
      <c r="B42" s="38"/>
      <c r="C42" s="38"/>
      <c r="D42" s="38"/>
      <c r="E42" s="38"/>
      <c r="F42" s="38"/>
      <c r="G42" s="32"/>
      <c r="H42" s="38"/>
      <c r="I42" s="38"/>
    </row>
  </sheetData>
  <sheetProtection/>
  <mergeCells count="4">
    <mergeCell ref="A2:A3"/>
    <mergeCell ref="B2:B3"/>
    <mergeCell ref="C2:G2"/>
    <mergeCell ref="A1:G1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L13" sqref="L13"/>
    </sheetView>
  </sheetViews>
  <sheetFormatPr defaultColWidth="9.00390625" defaultRowHeight="12.75"/>
  <cols>
    <col min="1" max="1" width="7.125" style="0" customWidth="1"/>
    <col min="2" max="2" width="33.375" style="0" customWidth="1"/>
    <col min="3" max="4" width="7.125" style="0" customWidth="1"/>
    <col min="5" max="5" width="11.00390625" style="0" customWidth="1"/>
    <col min="6" max="6" width="10.375" style="0" customWidth="1"/>
    <col min="7" max="9" width="11.00390625" style="0" customWidth="1"/>
  </cols>
  <sheetData>
    <row r="1" spans="1:7" ht="15">
      <c r="A1" s="64" t="s">
        <v>71</v>
      </c>
      <c r="B1" s="64"/>
      <c r="C1" s="64"/>
      <c r="D1" s="64"/>
      <c r="E1" s="64"/>
      <c r="F1" s="64"/>
      <c r="G1" s="64"/>
    </row>
    <row r="2" spans="1:9" ht="14.25">
      <c r="A2" s="65" t="s">
        <v>22</v>
      </c>
      <c r="B2" s="67" t="s">
        <v>23</v>
      </c>
      <c r="C2" s="69" t="s">
        <v>25</v>
      </c>
      <c r="D2" s="70"/>
      <c r="E2" s="70"/>
      <c r="F2" s="70"/>
      <c r="G2" s="70"/>
      <c r="H2" s="10"/>
      <c r="I2" s="11"/>
    </row>
    <row r="3" spans="1:9" ht="38.25">
      <c r="A3" s="66"/>
      <c r="B3" s="68"/>
      <c r="C3" s="4" t="s">
        <v>39</v>
      </c>
      <c r="D3" s="4" t="s">
        <v>40</v>
      </c>
      <c r="E3" s="4" t="s">
        <v>41</v>
      </c>
      <c r="F3" s="4" t="s">
        <v>42</v>
      </c>
      <c r="G3" s="4" t="s">
        <v>43</v>
      </c>
      <c r="H3" s="7" t="s">
        <v>44</v>
      </c>
      <c r="I3" s="5" t="s">
        <v>45</v>
      </c>
    </row>
    <row r="4" spans="1:9" ht="12.75">
      <c r="A4" s="14">
        <v>1</v>
      </c>
      <c r="B4" s="15" t="s">
        <v>0</v>
      </c>
      <c r="C4" s="16"/>
      <c r="D4" s="16"/>
      <c r="E4" s="17"/>
      <c r="F4" s="14"/>
      <c r="G4" s="17"/>
      <c r="H4" s="14"/>
      <c r="I4" s="17"/>
    </row>
    <row r="5" spans="1:9" ht="12.75">
      <c r="A5" s="14">
        <v>2</v>
      </c>
      <c r="B5" s="15" t="s">
        <v>24</v>
      </c>
      <c r="C5" s="16"/>
      <c r="D5" s="16"/>
      <c r="E5" s="17"/>
      <c r="F5" s="14"/>
      <c r="G5" s="17"/>
      <c r="H5" s="14"/>
      <c r="I5" s="17"/>
    </row>
    <row r="6" spans="1:9" ht="12.75">
      <c r="A6" s="28">
        <v>3</v>
      </c>
      <c r="B6" s="22" t="s">
        <v>29</v>
      </c>
      <c r="C6" s="29">
        <v>2</v>
      </c>
      <c r="D6" s="29">
        <v>2</v>
      </c>
      <c r="E6" s="30">
        <f>100*D6/C6</f>
        <v>100</v>
      </c>
      <c r="F6" s="28"/>
      <c r="G6" s="30">
        <f>100*(D6+F6)/C6</f>
        <v>100</v>
      </c>
      <c r="H6" s="14"/>
      <c r="I6" s="17">
        <f>100*(D6+F6+H6)/C6</f>
        <v>100</v>
      </c>
    </row>
    <row r="7" spans="1:9" ht="12.75">
      <c r="A7" s="14">
        <v>4</v>
      </c>
      <c r="B7" s="15" t="s">
        <v>31</v>
      </c>
      <c r="C7" s="16"/>
      <c r="D7" s="16"/>
      <c r="E7" s="17"/>
      <c r="F7" s="14"/>
      <c r="G7" s="17"/>
      <c r="H7" s="14"/>
      <c r="I7" s="17"/>
    </row>
    <row r="8" spans="1:9" ht="12.75">
      <c r="A8" s="14">
        <v>5</v>
      </c>
      <c r="B8" s="15" t="s">
        <v>28</v>
      </c>
      <c r="C8" s="16"/>
      <c r="D8" s="16"/>
      <c r="E8" s="17"/>
      <c r="F8" s="14"/>
      <c r="G8" s="17"/>
      <c r="H8" s="14"/>
      <c r="I8" s="17"/>
    </row>
    <row r="9" spans="1:9" ht="12.75">
      <c r="A9" s="14">
        <v>6</v>
      </c>
      <c r="B9" s="15" t="s">
        <v>1</v>
      </c>
      <c r="C9" s="16"/>
      <c r="D9" s="16"/>
      <c r="E9" s="17"/>
      <c r="F9" s="14"/>
      <c r="G9" s="17"/>
      <c r="H9" s="14"/>
      <c r="I9" s="17"/>
    </row>
    <row r="10" spans="1:9" ht="12.75">
      <c r="A10" s="14">
        <v>7</v>
      </c>
      <c r="B10" s="26" t="s">
        <v>54</v>
      </c>
      <c r="C10" s="16"/>
      <c r="D10" s="16"/>
      <c r="E10" s="17"/>
      <c r="F10" s="14"/>
      <c r="G10" s="17"/>
      <c r="H10" s="14"/>
      <c r="I10" s="17"/>
    </row>
    <row r="11" spans="1:9" ht="12.75">
      <c r="A11" s="14">
        <v>8</v>
      </c>
      <c r="B11" s="15" t="s">
        <v>50</v>
      </c>
      <c r="C11" s="16"/>
      <c r="D11" s="16"/>
      <c r="E11" s="17"/>
      <c r="F11" s="14"/>
      <c r="G11" s="17"/>
      <c r="H11" s="14"/>
      <c r="I11" s="17"/>
    </row>
    <row r="12" spans="1:9" ht="12.75">
      <c r="A12" s="14"/>
      <c r="B12" s="15" t="s">
        <v>53</v>
      </c>
      <c r="C12" s="16"/>
      <c r="D12" s="16"/>
      <c r="E12" s="17"/>
      <c r="F12" s="14"/>
      <c r="G12" s="17"/>
      <c r="H12" s="14"/>
      <c r="I12" s="17"/>
    </row>
    <row r="13" spans="1:9" ht="12.75">
      <c r="A13" s="14">
        <v>9</v>
      </c>
      <c r="B13" s="26" t="s">
        <v>49</v>
      </c>
      <c r="C13" s="16"/>
      <c r="D13" s="16"/>
      <c r="E13" s="17"/>
      <c r="F13" s="14"/>
      <c r="G13" s="17"/>
      <c r="H13" s="14"/>
      <c r="I13" s="17"/>
    </row>
    <row r="14" spans="1:9" ht="12.75">
      <c r="A14" s="14">
        <v>10</v>
      </c>
      <c r="B14" s="15" t="s">
        <v>2</v>
      </c>
      <c r="C14" s="16"/>
      <c r="D14" s="16"/>
      <c r="E14" s="17"/>
      <c r="F14" s="14"/>
      <c r="G14" s="17"/>
      <c r="H14" s="14"/>
      <c r="I14" s="17"/>
    </row>
    <row r="15" spans="1:9" ht="12.75">
      <c r="A15" s="14">
        <v>11</v>
      </c>
      <c r="B15" s="15" t="s">
        <v>3</v>
      </c>
      <c r="C15" s="16"/>
      <c r="D15" s="16"/>
      <c r="E15" s="17"/>
      <c r="F15" s="14"/>
      <c r="G15" s="17"/>
      <c r="H15" s="14"/>
      <c r="I15" s="17"/>
    </row>
    <row r="16" spans="1:9" ht="12.75">
      <c r="A16" s="14">
        <v>12</v>
      </c>
      <c r="B16" s="15" t="s">
        <v>4</v>
      </c>
      <c r="C16" s="16"/>
      <c r="D16" s="16"/>
      <c r="E16" s="17"/>
      <c r="F16" s="14"/>
      <c r="G16" s="17"/>
      <c r="H16" s="14"/>
      <c r="I16" s="17"/>
    </row>
    <row r="17" spans="1:9" ht="12.75">
      <c r="A17" s="14">
        <v>13</v>
      </c>
      <c r="B17" s="15" t="s">
        <v>5</v>
      </c>
      <c r="C17" s="16"/>
      <c r="D17" s="16"/>
      <c r="E17" s="17"/>
      <c r="F17" s="14"/>
      <c r="G17" s="17"/>
      <c r="H17" s="14"/>
      <c r="I17" s="17"/>
    </row>
    <row r="18" spans="1:9" ht="12.75">
      <c r="A18" s="14">
        <v>14</v>
      </c>
      <c r="B18" s="15" t="s">
        <v>6</v>
      </c>
      <c r="C18" s="16"/>
      <c r="D18" s="16"/>
      <c r="E18" s="17"/>
      <c r="F18" s="14"/>
      <c r="G18" s="17"/>
      <c r="H18" s="14"/>
      <c r="I18" s="17"/>
    </row>
    <row r="19" spans="1:9" ht="12.75">
      <c r="A19" s="14">
        <v>15</v>
      </c>
      <c r="B19" s="15" t="s">
        <v>7</v>
      </c>
      <c r="C19" s="16"/>
      <c r="D19" s="16"/>
      <c r="E19" s="17"/>
      <c r="F19" s="14"/>
      <c r="G19" s="17"/>
      <c r="H19" s="14"/>
      <c r="I19" s="17"/>
    </row>
    <row r="20" spans="1:9" ht="12.75">
      <c r="A20" s="14">
        <v>16</v>
      </c>
      <c r="B20" s="15" t="s">
        <v>33</v>
      </c>
      <c r="C20" s="16"/>
      <c r="D20" s="16"/>
      <c r="E20" s="17"/>
      <c r="F20" s="14"/>
      <c r="G20" s="17"/>
      <c r="H20" s="14"/>
      <c r="I20" s="17"/>
    </row>
    <row r="21" spans="1:9" ht="12.75">
      <c r="A21" s="14">
        <v>17</v>
      </c>
      <c r="B21" s="15" t="s">
        <v>34</v>
      </c>
      <c r="C21" s="16"/>
      <c r="D21" s="16"/>
      <c r="E21" s="17"/>
      <c r="F21" s="14"/>
      <c r="G21" s="17"/>
      <c r="H21" s="14"/>
      <c r="I21" s="17"/>
    </row>
    <row r="22" spans="1:9" ht="12.75">
      <c r="A22" s="14">
        <v>18</v>
      </c>
      <c r="B22" s="15" t="s">
        <v>8</v>
      </c>
      <c r="C22" s="16"/>
      <c r="D22" s="16"/>
      <c r="E22" s="17"/>
      <c r="F22" s="14"/>
      <c r="G22" s="17"/>
      <c r="H22" s="14"/>
      <c r="I22" s="17"/>
    </row>
    <row r="23" spans="1:9" ht="12.75">
      <c r="A23" s="14">
        <v>19</v>
      </c>
      <c r="B23" s="15" t="s">
        <v>9</v>
      </c>
      <c r="C23" s="16"/>
      <c r="D23" s="16"/>
      <c r="E23" s="17"/>
      <c r="F23" s="14"/>
      <c r="G23" s="17"/>
      <c r="H23" s="14"/>
      <c r="I23" s="17"/>
    </row>
    <row r="24" spans="1:9" ht="12.75">
      <c r="A24" s="14">
        <v>20</v>
      </c>
      <c r="B24" s="15" t="s">
        <v>10</v>
      </c>
      <c r="C24" s="16">
        <v>2</v>
      </c>
      <c r="D24" s="16"/>
      <c r="E24" s="17">
        <f>100*D24/C24</f>
        <v>0</v>
      </c>
      <c r="F24" s="14"/>
      <c r="G24" s="17">
        <f>100*(D24+F24)/C24</f>
        <v>0</v>
      </c>
      <c r="H24" s="14"/>
      <c r="I24" s="17">
        <f>100*(D24+F24+H24)/C24</f>
        <v>0</v>
      </c>
    </row>
    <row r="25" spans="1:9" ht="12.75">
      <c r="A25" s="14">
        <v>21</v>
      </c>
      <c r="B25" s="15" t="s">
        <v>11</v>
      </c>
      <c r="C25" s="16"/>
      <c r="D25" s="16"/>
      <c r="E25" s="17"/>
      <c r="F25" s="14"/>
      <c r="G25" s="17"/>
      <c r="H25" s="14"/>
      <c r="I25" s="17"/>
    </row>
    <row r="26" spans="1:9" ht="12.75">
      <c r="A26" s="14">
        <v>22</v>
      </c>
      <c r="B26" s="15" t="s">
        <v>12</v>
      </c>
      <c r="C26" s="16"/>
      <c r="D26" s="16"/>
      <c r="E26" s="17"/>
      <c r="F26" s="14"/>
      <c r="G26" s="17"/>
      <c r="H26" s="14"/>
      <c r="I26" s="17"/>
    </row>
    <row r="27" spans="1:9" ht="12.75">
      <c r="A27" s="14">
        <v>23</v>
      </c>
      <c r="B27" s="15" t="s">
        <v>13</v>
      </c>
      <c r="C27" s="16"/>
      <c r="D27" s="16"/>
      <c r="E27" s="17"/>
      <c r="F27" s="14"/>
      <c r="G27" s="17"/>
      <c r="H27" s="14"/>
      <c r="I27" s="17"/>
    </row>
    <row r="28" spans="1:9" ht="12.75">
      <c r="A28" s="28">
        <v>24</v>
      </c>
      <c r="B28" s="22" t="s">
        <v>38</v>
      </c>
      <c r="C28" s="29">
        <v>2</v>
      </c>
      <c r="D28" s="29">
        <v>1</v>
      </c>
      <c r="E28" s="30">
        <f>100*D28/C28</f>
        <v>50</v>
      </c>
      <c r="F28" s="28">
        <v>1</v>
      </c>
      <c r="G28" s="30">
        <f>100*(D28+F28)/C28</f>
        <v>100</v>
      </c>
      <c r="H28" s="14"/>
      <c r="I28" s="17">
        <f>100*(D28+F28+H28)/C28</f>
        <v>100</v>
      </c>
    </row>
    <row r="29" spans="1:9" ht="12.75">
      <c r="A29" s="14">
        <v>25</v>
      </c>
      <c r="B29" s="15" t="s">
        <v>14</v>
      </c>
      <c r="C29" s="16"/>
      <c r="D29" s="16"/>
      <c r="E29" s="17"/>
      <c r="F29" s="14"/>
      <c r="G29" s="17"/>
      <c r="H29" s="14"/>
      <c r="I29" s="17"/>
    </row>
    <row r="30" spans="1:9" ht="12.75">
      <c r="A30" s="14">
        <v>26</v>
      </c>
      <c r="B30" s="15" t="s">
        <v>47</v>
      </c>
      <c r="C30" s="16"/>
      <c r="D30" s="16"/>
      <c r="E30" s="17"/>
      <c r="F30" s="14"/>
      <c r="G30" s="17"/>
      <c r="H30" s="14"/>
      <c r="I30" s="17"/>
    </row>
    <row r="31" spans="1:9" ht="15" customHeight="1">
      <c r="A31" s="14">
        <v>27</v>
      </c>
      <c r="B31" s="15" t="s">
        <v>15</v>
      </c>
      <c r="C31" s="16"/>
      <c r="D31" s="16"/>
      <c r="E31" s="17"/>
      <c r="F31" s="14"/>
      <c r="G31" s="17"/>
      <c r="H31" s="14"/>
      <c r="I31" s="17"/>
    </row>
    <row r="32" spans="1:9" ht="12.75">
      <c r="A32" s="14">
        <v>28</v>
      </c>
      <c r="B32" s="26" t="s">
        <v>48</v>
      </c>
      <c r="C32" s="16"/>
      <c r="D32" s="16"/>
      <c r="E32" s="17"/>
      <c r="F32" s="14"/>
      <c r="G32" s="17"/>
      <c r="H32" s="14"/>
      <c r="I32" s="17"/>
    </row>
    <row r="33" spans="1:9" ht="12.75">
      <c r="A33" s="14">
        <v>29</v>
      </c>
      <c r="B33" s="15" t="s">
        <v>17</v>
      </c>
      <c r="C33" s="16"/>
      <c r="D33" s="16"/>
      <c r="E33" s="17"/>
      <c r="F33" s="14"/>
      <c r="G33" s="17"/>
      <c r="H33" s="14"/>
      <c r="I33" s="17"/>
    </row>
    <row r="34" spans="1:9" ht="12.75">
      <c r="A34" s="14">
        <v>30</v>
      </c>
      <c r="B34" s="15" t="s">
        <v>16</v>
      </c>
      <c r="C34" s="16"/>
      <c r="D34" s="16"/>
      <c r="E34" s="17"/>
      <c r="F34" s="14"/>
      <c r="G34" s="17"/>
      <c r="H34" s="14"/>
      <c r="I34" s="17"/>
    </row>
    <row r="35" spans="1:9" ht="12.75">
      <c r="A35" s="14">
        <v>31</v>
      </c>
      <c r="B35" s="15" t="s">
        <v>18</v>
      </c>
      <c r="C35" s="16">
        <v>2</v>
      </c>
      <c r="D35" s="16"/>
      <c r="E35" s="17">
        <f>100*D35/C35</f>
        <v>0</v>
      </c>
      <c r="F35" s="14">
        <v>1</v>
      </c>
      <c r="G35" s="17">
        <f>100*(D35+F35)/C35</f>
        <v>50</v>
      </c>
      <c r="H35" s="14"/>
      <c r="I35" s="17">
        <f>100*(D35+F35+H35)/C35</f>
        <v>50</v>
      </c>
    </row>
    <row r="36" spans="1:9" ht="12.75">
      <c r="A36" s="14">
        <v>32</v>
      </c>
      <c r="B36" s="15" t="s">
        <v>19</v>
      </c>
      <c r="C36" s="16"/>
      <c r="D36" s="16"/>
      <c r="E36" s="17"/>
      <c r="F36" s="14"/>
      <c r="G36" s="17"/>
      <c r="H36" s="14"/>
      <c r="I36" s="17"/>
    </row>
    <row r="37" spans="1:9" ht="12.75">
      <c r="A37" s="14">
        <v>33</v>
      </c>
      <c r="B37" s="15" t="s">
        <v>20</v>
      </c>
      <c r="C37" s="16"/>
      <c r="D37" s="16"/>
      <c r="E37" s="17"/>
      <c r="F37" s="14"/>
      <c r="G37" s="17"/>
      <c r="H37" s="14"/>
      <c r="I37" s="17"/>
    </row>
    <row r="38" spans="1:9" ht="12.75">
      <c r="A38" s="14">
        <v>34</v>
      </c>
      <c r="B38" s="15" t="s">
        <v>21</v>
      </c>
      <c r="C38" s="16"/>
      <c r="D38" s="16"/>
      <c r="E38" s="17"/>
      <c r="F38" s="14"/>
      <c r="G38" s="17"/>
      <c r="H38" s="14"/>
      <c r="I38" s="17"/>
    </row>
    <row r="39" spans="1:9" ht="12.75">
      <c r="A39" s="14">
        <v>35</v>
      </c>
      <c r="B39" s="15" t="s">
        <v>32</v>
      </c>
      <c r="C39" s="16"/>
      <c r="D39" s="16"/>
      <c r="E39" s="17"/>
      <c r="F39" s="14"/>
      <c r="G39" s="17"/>
      <c r="H39" s="14"/>
      <c r="I39" s="17"/>
    </row>
    <row r="40" spans="1:9" ht="12.75">
      <c r="A40" s="14">
        <v>36</v>
      </c>
      <c r="B40" s="15" t="s">
        <v>51</v>
      </c>
      <c r="C40" s="16"/>
      <c r="D40" s="16"/>
      <c r="E40" s="17"/>
      <c r="F40" s="14"/>
      <c r="G40" s="17"/>
      <c r="H40" s="14"/>
      <c r="I40" s="17"/>
    </row>
    <row r="41" spans="1:9" ht="12.75">
      <c r="A41" s="31"/>
      <c r="B41" s="32"/>
      <c r="C41" s="31">
        <f>SUM(C4:C40)</f>
        <v>8</v>
      </c>
      <c r="D41" s="31">
        <f>SUM(D4:D40)</f>
        <v>3</v>
      </c>
      <c r="E41" s="33">
        <f>100*D41/C41</f>
        <v>37.5</v>
      </c>
      <c r="F41" s="34">
        <f>SUM(F4:F40)</f>
        <v>2</v>
      </c>
      <c r="G41" s="33">
        <f>100*(D41+F41)/C41</f>
        <v>62.5</v>
      </c>
      <c r="H41" s="36">
        <f>SUM(H4:H40)</f>
        <v>0</v>
      </c>
      <c r="I41" s="35">
        <f>100*(D41+F41+H41)/C41</f>
        <v>62.5</v>
      </c>
    </row>
  </sheetData>
  <sheetProtection/>
  <mergeCells count="4">
    <mergeCell ref="A1:G1"/>
    <mergeCell ref="A2:A3"/>
    <mergeCell ref="B2:B3"/>
    <mergeCell ref="C2:G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K10" sqref="K10"/>
    </sheetView>
  </sheetViews>
  <sheetFormatPr defaultColWidth="9.00390625" defaultRowHeight="12.75"/>
  <cols>
    <col min="1" max="1" width="7.125" style="0" customWidth="1"/>
    <col min="2" max="2" width="33.375" style="0" customWidth="1"/>
    <col min="3" max="4" width="7.125" style="0" customWidth="1"/>
    <col min="5" max="5" width="11.00390625" style="0" customWidth="1"/>
    <col min="6" max="6" width="10.375" style="0" customWidth="1"/>
    <col min="7" max="9" width="11.00390625" style="0" customWidth="1"/>
  </cols>
  <sheetData>
    <row r="1" spans="1:7" ht="15">
      <c r="A1" s="64" t="s">
        <v>72</v>
      </c>
      <c r="B1" s="64"/>
      <c r="C1" s="64"/>
      <c r="D1" s="64"/>
      <c r="E1" s="64"/>
      <c r="F1" s="64"/>
      <c r="G1" s="64"/>
    </row>
    <row r="2" spans="1:9" ht="12.75" customHeight="1">
      <c r="A2" s="58" t="s">
        <v>22</v>
      </c>
      <c r="B2" s="60" t="s">
        <v>23</v>
      </c>
      <c r="C2" s="62" t="s">
        <v>25</v>
      </c>
      <c r="D2" s="63"/>
      <c r="E2" s="63"/>
      <c r="F2" s="63"/>
      <c r="G2" s="63"/>
      <c r="H2" s="8"/>
      <c r="I2" s="9"/>
    </row>
    <row r="3" spans="1:9" ht="38.25" customHeight="1">
      <c r="A3" s="59"/>
      <c r="B3" s="61"/>
      <c r="C3" s="4" t="s">
        <v>39</v>
      </c>
      <c r="D3" s="4" t="s">
        <v>40</v>
      </c>
      <c r="E3" s="4" t="s">
        <v>41</v>
      </c>
      <c r="F3" s="4" t="s">
        <v>42</v>
      </c>
      <c r="G3" s="4" t="s">
        <v>43</v>
      </c>
      <c r="H3" s="7" t="s">
        <v>44</v>
      </c>
      <c r="I3" s="5" t="s">
        <v>45</v>
      </c>
    </row>
    <row r="4" spans="1:9" ht="12.75">
      <c r="A4" s="28">
        <v>1</v>
      </c>
      <c r="B4" s="22" t="s">
        <v>0</v>
      </c>
      <c r="C4" s="29">
        <v>1</v>
      </c>
      <c r="D4" s="29">
        <v>1</v>
      </c>
      <c r="E4" s="30">
        <f>100*D4/C4</f>
        <v>100</v>
      </c>
      <c r="F4" s="28"/>
      <c r="G4" s="30">
        <f>100*(D4+F4)/C4</f>
        <v>100</v>
      </c>
      <c r="H4" s="19"/>
      <c r="I4" s="20">
        <f>100*(D4+F4+H4)/C4</f>
        <v>100</v>
      </c>
    </row>
    <row r="5" spans="1:9" ht="12.75">
      <c r="A5" s="14">
        <v>2</v>
      </c>
      <c r="B5" s="15" t="s">
        <v>24</v>
      </c>
      <c r="C5" s="16"/>
      <c r="D5" s="16"/>
      <c r="E5" s="17"/>
      <c r="F5" s="14"/>
      <c r="G5" s="17"/>
      <c r="H5" s="19"/>
      <c r="I5" s="20"/>
    </row>
    <row r="6" spans="1:9" ht="12.75">
      <c r="A6" s="28">
        <v>3</v>
      </c>
      <c r="B6" s="22" t="s">
        <v>29</v>
      </c>
      <c r="C6" s="29">
        <v>2</v>
      </c>
      <c r="D6" s="29">
        <v>2</v>
      </c>
      <c r="E6" s="30">
        <f>100*D6/C6</f>
        <v>100</v>
      </c>
      <c r="F6" s="28"/>
      <c r="G6" s="30">
        <f>100*(D6+F6)/C6</f>
        <v>100</v>
      </c>
      <c r="H6" s="19"/>
      <c r="I6" s="20">
        <f>100*(D6+F6+H6)/C6</f>
        <v>100</v>
      </c>
    </row>
    <row r="7" spans="1:9" ht="12.75">
      <c r="A7" s="14">
        <v>4</v>
      </c>
      <c r="B7" s="15" t="s">
        <v>30</v>
      </c>
      <c r="C7" s="16">
        <v>2</v>
      </c>
      <c r="D7" s="16">
        <v>1</v>
      </c>
      <c r="E7" s="17">
        <f>100*D7/C7</f>
        <v>50</v>
      </c>
      <c r="F7" s="14"/>
      <c r="G7" s="17">
        <f>100*(D7+F7)/C7</f>
        <v>50</v>
      </c>
      <c r="H7" s="19"/>
      <c r="I7" s="20">
        <f>100*(D7+F7+H7)/C7</f>
        <v>50</v>
      </c>
    </row>
    <row r="8" spans="1:9" ht="12.75">
      <c r="A8" s="14">
        <v>5</v>
      </c>
      <c r="B8" s="15" t="s">
        <v>28</v>
      </c>
      <c r="C8" s="16">
        <v>1</v>
      </c>
      <c r="D8" s="16"/>
      <c r="E8" s="17">
        <f>100*D8/C8</f>
        <v>0</v>
      </c>
      <c r="F8" s="14"/>
      <c r="G8" s="17">
        <f>100*(D8+F8)/C8</f>
        <v>0</v>
      </c>
      <c r="H8" s="19"/>
      <c r="I8" s="20">
        <f>100*(D8+F8+H8)/C8</f>
        <v>0</v>
      </c>
    </row>
    <row r="9" spans="1:9" ht="12.75">
      <c r="A9" s="28">
        <v>6</v>
      </c>
      <c r="B9" s="22" t="s">
        <v>1</v>
      </c>
      <c r="C9" s="29">
        <v>1</v>
      </c>
      <c r="D9" s="29">
        <v>1</v>
      </c>
      <c r="E9" s="30">
        <f>100*D9/C9</f>
        <v>100</v>
      </c>
      <c r="F9" s="28"/>
      <c r="G9" s="30">
        <f>100*(D9+F9)/C9</f>
        <v>100</v>
      </c>
      <c r="H9" s="19"/>
      <c r="I9" s="20">
        <f>100*(D9+F9+H9)/C9</f>
        <v>100</v>
      </c>
    </row>
    <row r="10" spans="1:9" ht="12.75">
      <c r="A10" s="14">
        <v>7</v>
      </c>
      <c r="B10" s="26" t="s">
        <v>54</v>
      </c>
      <c r="C10" s="16"/>
      <c r="D10" s="16"/>
      <c r="E10" s="17"/>
      <c r="F10" s="14"/>
      <c r="G10" s="17"/>
      <c r="H10" s="19"/>
      <c r="I10" s="20"/>
    </row>
    <row r="11" spans="1:9" ht="12.75">
      <c r="A11" s="14">
        <v>8</v>
      </c>
      <c r="B11" s="15" t="s">
        <v>50</v>
      </c>
      <c r="C11" s="16"/>
      <c r="D11" s="16"/>
      <c r="E11" s="17"/>
      <c r="F11" s="14"/>
      <c r="G11" s="17"/>
      <c r="H11" s="19"/>
      <c r="I11" s="20"/>
    </row>
    <row r="12" spans="1:9" ht="12.75">
      <c r="A12" s="14"/>
      <c r="B12" s="15" t="s">
        <v>53</v>
      </c>
      <c r="C12" s="16"/>
      <c r="D12" s="16"/>
      <c r="E12" s="17"/>
      <c r="F12" s="14"/>
      <c r="G12" s="17"/>
      <c r="H12" s="19"/>
      <c r="I12" s="20"/>
    </row>
    <row r="13" spans="1:9" ht="12.75">
      <c r="A13" s="14">
        <v>9</v>
      </c>
      <c r="B13" s="26" t="s">
        <v>49</v>
      </c>
      <c r="C13" s="16">
        <v>1</v>
      </c>
      <c r="D13" s="16"/>
      <c r="E13" s="17">
        <f>100*D13/C13</f>
        <v>0</v>
      </c>
      <c r="F13" s="14"/>
      <c r="G13" s="17">
        <f>100*(D13+F13)/C13</f>
        <v>0</v>
      </c>
      <c r="H13" s="19"/>
      <c r="I13" s="20">
        <f>100*(D13+F13+H13)/C13</f>
        <v>0</v>
      </c>
    </row>
    <row r="14" spans="1:9" ht="12.75">
      <c r="A14" s="14">
        <v>10</v>
      </c>
      <c r="B14" s="15" t="s">
        <v>2</v>
      </c>
      <c r="C14" s="16"/>
      <c r="D14" s="16"/>
      <c r="E14" s="17"/>
      <c r="F14" s="14"/>
      <c r="G14" s="17"/>
      <c r="H14" s="19"/>
      <c r="I14" s="20"/>
    </row>
    <row r="15" spans="1:9" ht="12.75">
      <c r="A15" s="14">
        <v>11</v>
      </c>
      <c r="B15" s="15" t="s">
        <v>3</v>
      </c>
      <c r="C15" s="16"/>
      <c r="D15" s="16"/>
      <c r="E15" s="17"/>
      <c r="F15" s="14"/>
      <c r="G15" s="17"/>
      <c r="H15" s="19"/>
      <c r="I15" s="20"/>
    </row>
    <row r="16" spans="1:9" ht="12.75">
      <c r="A16" s="14">
        <v>12</v>
      </c>
      <c r="B16" s="15" t="s">
        <v>4</v>
      </c>
      <c r="C16" s="16"/>
      <c r="D16" s="16"/>
      <c r="E16" s="17"/>
      <c r="F16" s="14"/>
      <c r="G16" s="17"/>
      <c r="H16" s="19"/>
      <c r="I16" s="20"/>
    </row>
    <row r="17" spans="1:9" ht="12.75">
      <c r="A17" s="14">
        <v>13</v>
      </c>
      <c r="B17" s="15" t="s">
        <v>5</v>
      </c>
      <c r="C17" s="16"/>
      <c r="D17" s="16"/>
      <c r="E17" s="17"/>
      <c r="F17" s="14"/>
      <c r="G17" s="17"/>
      <c r="H17" s="19"/>
      <c r="I17" s="20"/>
    </row>
    <row r="18" spans="1:9" ht="12.75">
      <c r="A18" s="14">
        <v>14</v>
      </c>
      <c r="B18" s="15" t="s">
        <v>6</v>
      </c>
      <c r="C18" s="16"/>
      <c r="D18" s="16"/>
      <c r="E18" s="17"/>
      <c r="F18" s="14"/>
      <c r="G18" s="17"/>
      <c r="H18" s="19"/>
      <c r="I18" s="20"/>
    </row>
    <row r="19" spans="1:9" ht="12.75">
      <c r="A19" s="14">
        <v>15</v>
      </c>
      <c r="B19" s="15" t="s">
        <v>7</v>
      </c>
      <c r="C19" s="16"/>
      <c r="D19" s="16"/>
      <c r="E19" s="17"/>
      <c r="F19" s="14"/>
      <c r="G19" s="17"/>
      <c r="H19" s="19"/>
      <c r="I19" s="20"/>
    </row>
    <row r="20" spans="1:9" ht="12.75">
      <c r="A20" s="14">
        <v>16</v>
      </c>
      <c r="B20" s="15" t="s">
        <v>33</v>
      </c>
      <c r="C20" s="16"/>
      <c r="D20" s="16"/>
      <c r="E20" s="17"/>
      <c r="F20" s="14"/>
      <c r="G20" s="17"/>
      <c r="H20" s="19"/>
      <c r="I20" s="20"/>
    </row>
    <row r="21" spans="1:9" ht="12.75">
      <c r="A21" s="28">
        <v>17</v>
      </c>
      <c r="B21" s="22" t="s">
        <v>34</v>
      </c>
      <c r="C21" s="29">
        <v>1</v>
      </c>
      <c r="D21" s="29">
        <v>1</v>
      </c>
      <c r="E21" s="30">
        <f>100*D21/C21</f>
        <v>100</v>
      </c>
      <c r="F21" s="28"/>
      <c r="G21" s="30">
        <f>100*(D21+F21)/C21</f>
        <v>100</v>
      </c>
      <c r="H21" s="19"/>
      <c r="I21" s="20">
        <f>100*(D21+F21+H21)/C21</f>
        <v>100</v>
      </c>
    </row>
    <row r="22" spans="1:9" ht="12.75">
      <c r="A22" s="14">
        <v>18</v>
      </c>
      <c r="B22" s="15" t="s">
        <v>8</v>
      </c>
      <c r="C22" s="16"/>
      <c r="D22" s="16"/>
      <c r="E22" s="17"/>
      <c r="F22" s="14"/>
      <c r="G22" s="17"/>
      <c r="H22" s="19"/>
      <c r="I22" s="20"/>
    </row>
    <row r="23" spans="1:9" ht="12.75">
      <c r="A23" s="28">
        <v>19</v>
      </c>
      <c r="B23" s="22" t="s">
        <v>9</v>
      </c>
      <c r="C23" s="29">
        <v>1</v>
      </c>
      <c r="D23" s="29">
        <v>1</v>
      </c>
      <c r="E23" s="30">
        <f>100*D23/C23</f>
        <v>100</v>
      </c>
      <c r="F23" s="28"/>
      <c r="G23" s="30">
        <f>100*(D23+F23)/C23</f>
        <v>100</v>
      </c>
      <c r="H23" s="19"/>
      <c r="I23" s="20">
        <f>100*(D23+F23+H23)/C23</f>
        <v>100</v>
      </c>
    </row>
    <row r="24" spans="1:9" ht="12.75">
      <c r="A24" s="14">
        <v>20</v>
      </c>
      <c r="B24" s="15" t="s">
        <v>10</v>
      </c>
      <c r="C24" s="16"/>
      <c r="D24" s="16"/>
      <c r="E24" s="17"/>
      <c r="F24" s="14"/>
      <c r="G24" s="17"/>
      <c r="H24" s="19"/>
      <c r="I24" s="20"/>
    </row>
    <row r="25" spans="1:9" ht="12.75">
      <c r="A25" s="28">
        <v>21</v>
      </c>
      <c r="B25" s="22" t="s">
        <v>11</v>
      </c>
      <c r="C25" s="29">
        <v>1</v>
      </c>
      <c r="D25" s="29">
        <v>1</v>
      </c>
      <c r="E25" s="30">
        <f>100*D25/C25</f>
        <v>100</v>
      </c>
      <c r="F25" s="28"/>
      <c r="G25" s="30">
        <f>100*(D25+F25)/C25</f>
        <v>100</v>
      </c>
      <c r="H25" s="19"/>
      <c r="I25" s="20">
        <f>100*(D25+F25+H25)/C25</f>
        <v>100</v>
      </c>
    </row>
    <row r="26" spans="1:9" ht="12.75">
      <c r="A26" s="14">
        <v>22</v>
      </c>
      <c r="B26" s="15" t="s">
        <v>12</v>
      </c>
      <c r="C26" s="16"/>
      <c r="D26" s="16"/>
      <c r="E26" s="17"/>
      <c r="F26" s="14"/>
      <c r="G26" s="17"/>
      <c r="H26" s="19"/>
      <c r="I26" s="20"/>
    </row>
    <row r="27" spans="1:9" ht="12.75">
      <c r="A27" s="14">
        <v>23</v>
      </c>
      <c r="B27" s="15" t="s">
        <v>13</v>
      </c>
      <c r="C27" s="16"/>
      <c r="D27" s="16"/>
      <c r="E27" s="17"/>
      <c r="F27" s="14"/>
      <c r="G27" s="17"/>
      <c r="H27" s="19"/>
      <c r="I27" s="20"/>
    </row>
    <row r="28" spans="1:9" ht="12.75">
      <c r="A28" s="28">
        <v>24</v>
      </c>
      <c r="B28" s="22" t="s">
        <v>38</v>
      </c>
      <c r="C28" s="29">
        <v>1</v>
      </c>
      <c r="D28" s="52">
        <v>1</v>
      </c>
      <c r="E28" s="30">
        <f>100*D28/C28</f>
        <v>100</v>
      </c>
      <c r="F28" s="53"/>
      <c r="G28" s="30">
        <f>100*(D28+F28)/C28</f>
        <v>100</v>
      </c>
      <c r="H28" s="19"/>
      <c r="I28" s="20">
        <f>100*(D28+F28+H28)/C28</f>
        <v>100</v>
      </c>
    </row>
    <row r="29" spans="1:9" ht="12.75">
      <c r="A29" s="14">
        <v>25</v>
      </c>
      <c r="B29" s="15" t="s">
        <v>14</v>
      </c>
      <c r="C29" s="16"/>
      <c r="D29" s="16"/>
      <c r="E29" s="17"/>
      <c r="F29" s="14"/>
      <c r="G29" s="17"/>
      <c r="H29" s="19"/>
      <c r="I29" s="20"/>
    </row>
    <row r="30" spans="1:9" ht="12.75">
      <c r="A30" s="14">
        <v>26</v>
      </c>
      <c r="B30" s="15" t="s">
        <v>47</v>
      </c>
      <c r="C30" s="16"/>
      <c r="D30" s="16"/>
      <c r="E30" s="17"/>
      <c r="F30" s="14"/>
      <c r="G30" s="17"/>
      <c r="H30" s="19"/>
      <c r="I30" s="20"/>
    </row>
    <row r="31" spans="1:9" ht="11.25" customHeight="1">
      <c r="A31" s="28">
        <v>27</v>
      </c>
      <c r="B31" s="22" t="s">
        <v>15</v>
      </c>
      <c r="C31" s="29">
        <v>1</v>
      </c>
      <c r="D31" s="29">
        <v>1</v>
      </c>
      <c r="E31" s="30">
        <f>100*D31/C31</f>
        <v>100</v>
      </c>
      <c r="F31" s="28"/>
      <c r="G31" s="30">
        <f>100*(D31+F31)/C31</f>
        <v>100</v>
      </c>
      <c r="H31" s="19"/>
      <c r="I31" s="20">
        <f>100*(D31+F31+H31)/C31</f>
        <v>100</v>
      </c>
    </row>
    <row r="32" spans="1:9" ht="12.75">
      <c r="A32" s="14">
        <v>28</v>
      </c>
      <c r="B32" s="26" t="s">
        <v>48</v>
      </c>
      <c r="C32" s="16"/>
      <c r="D32" s="16"/>
      <c r="E32" s="17"/>
      <c r="F32" s="14"/>
      <c r="G32" s="17"/>
      <c r="H32" s="19"/>
      <c r="I32" s="20"/>
    </row>
    <row r="33" spans="1:9" ht="12.75">
      <c r="A33" s="14">
        <v>29</v>
      </c>
      <c r="B33" s="15" t="s">
        <v>17</v>
      </c>
      <c r="C33" s="16"/>
      <c r="D33" s="16"/>
      <c r="E33" s="17"/>
      <c r="F33" s="14"/>
      <c r="G33" s="17"/>
      <c r="H33" s="19"/>
      <c r="I33" s="20"/>
    </row>
    <row r="34" spans="1:9" ht="12.75">
      <c r="A34" s="14">
        <v>30</v>
      </c>
      <c r="B34" s="15" t="s">
        <v>16</v>
      </c>
      <c r="C34" s="16"/>
      <c r="D34" s="16"/>
      <c r="E34" s="17"/>
      <c r="F34" s="14"/>
      <c r="G34" s="17"/>
      <c r="H34" s="19"/>
      <c r="I34" s="20"/>
    </row>
    <row r="35" spans="1:9" ht="12.75">
      <c r="A35" s="28">
        <v>31</v>
      </c>
      <c r="B35" s="22" t="s">
        <v>18</v>
      </c>
      <c r="C35" s="29">
        <v>1</v>
      </c>
      <c r="D35" s="29">
        <v>1</v>
      </c>
      <c r="E35" s="30">
        <f>100*D35/C35</f>
        <v>100</v>
      </c>
      <c r="F35" s="28"/>
      <c r="G35" s="30">
        <f>100*(D35+F35)/C35</f>
        <v>100</v>
      </c>
      <c r="H35" s="19"/>
      <c r="I35" s="20">
        <f>100*(D35+F35+H35)/C35</f>
        <v>100</v>
      </c>
    </row>
    <row r="36" spans="1:9" ht="12.75">
      <c r="A36" s="28">
        <v>32</v>
      </c>
      <c r="B36" s="22" t="s">
        <v>19</v>
      </c>
      <c r="C36" s="29">
        <v>1</v>
      </c>
      <c r="D36" s="29"/>
      <c r="E36" s="30">
        <f>100*D36/C36</f>
        <v>0</v>
      </c>
      <c r="F36" s="28">
        <v>1</v>
      </c>
      <c r="G36" s="30">
        <f>100*(D36+F36)/C36</f>
        <v>100</v>
      </c>
      <c r="H36" s="19"/>
      <c r="I36" s="20">
        <f>100*(D36+F36+H36)/C36</f>
        <v>100</v>
      </c>
    </row>
    <row r="37" spans="1:9" ht="12.75">
      <c r="A37" s="14">
        <v>33</v>
      </c>
      <c r="B37" s="15" t="s">
        <v>20</v>
      </c>
      <c r="C37" s="16"/>
      <c r="D37" s="16"/>
      <c r="E37" s="17"/>
      <c r="F37" s="14"/>
      <c r="G37" s="17"/>
      <c r="H37" s="19"/>
      <c r="I37" s="20"/>
    </row>
    <row r="38" spans="1:9" ht="12.75">
      <c r="A38" s="14">
        <v>34</v>
      </c>
      <c r="B38" s="15" t="s">
        <v>21</v>
      </c>
      <c r="C38" s="16"/>
      <c r="D38" s="16"/>
      <c r="E38" s="17"/>
      <c r="F38" s="14"/>
      <c r="G38" s="17"/>
      <c r="H38" s="19"/>
      <c r="I38" s="20"/>
    </row>
    <row r="39" spans="1:9" ht="12.75">
      <c r="A39" s="28">
        <v>35</v>
      </c>
      <c r="B39" s="22" t="s">
        <v>32</v>
      </c>
      <c r="C39" s="29">
        <v>1</v>
      </c>
      <c r="D39" s="29"/>
      <c r="E39" s="30">
        <f>100*D39/C39</f>
        <v>0</v>
      </c>
      <c r="F39" s="28">
        <v>1</v>
      </c>
      <c r="G39" s="30">
        <f>100*(D39+F39)/C39</f>
        <v>100</v>
      </c>
      <c r="H39" s="19"/>
      <c r="I39" s="20">
        <f>100*(D39+F39+H39)/C39</f>
        <v>100</v>
      </c>
    </row>
    <row r="40" spans="1:11" ht="12.75">
      <c r="A40" s="14">
        <v>36</v>
      </c>
      <c r="B40" s="15" t="s">
        <v>51</v>
      </c>
      <c r="C40" s="16"/>
      <c r="D40" s="16"/>
      <c r="E40" s="17"/>
      <c r="F40" s="14"/>
      <c r="G40" s="17"/>
      <c r="H40" s="19"/>
      <c r="I40" s="20"/>
      <c r="K40" t="s">
        <v>27</v>
      </c>
    </row>
    <row r="41" spans="1:9" ht="12.75">
      <c r="A41" s="31"/>
      <c r="B41" s="32"/>
      <c r="C41" s="31">
        <f>SUM(C4:C40)</f>
        <v>16</v>
      </c>
      <c r="D41" s="31">
        <f>SUM(D4:D40)</f>
        <v>11</v>
      </c>
      <c r="E41" s="33">
        <f>100*D41/C41</f>
        <v>68.75</v>
      </c>
      <c r="F41" s="34">
        <f>SUM(F4:F40)</f>
        <v>2</v>
      </c>
      <c r="G41" s="35">
        <f>100*(D41+F41)/C41</f>
        <v>81.25</v>
      </c>
      <c r="H41" s="36">
        <f>SUM(H4:H40)</f>
        <v>0</v>
      </c>
      <c r="I41" s="37">
        <f>100*(D41+F41+H41)/C41</f>
        <v>81.25</v>
      </c>
    </row>
    <row r="42" spans="1:9" ht="12.75">
      <c r="A42" s="38"/>
      <c r="B42" s="38"/>
      <c r="C42" s="38"/>
      <c r="D42" s="38"/>
      <c r="E42" s="38"/>
      <c r="F42" s="38"/>
      <c r="G42" s="38"/>
      <c r="H42" s="38"/>
      <c r="I42" s="38"/>
    </row>
  </sheetData>
  <sheetProtection/>
  <mergeCells count="4">
    <mergeCell ref="A2:A3"/>
    <mergeCell ref="B2:B3"/>
    <mergeCell ref="C2:G2"/>
    <mergeCell ref="A1:G1"/>
  </mergeCells>
  <printOptions/>
  <pageMargins left="0.4330708661417323" right="0.35433070866141736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N11" sqref="N11"/>
    </sheetView>
  </sheetViews>
  <sheetFormatPr defaultColWidth="9.00390625" defaultRowHeight="12.75"/>
  <cols>
    <col min="1" max="1" width="7.125" style="0" customWidth="1"/>
    <col min="2" max="2" width="33.375" style="0" customWidth="1"/>
    <col min="3" max="3" width="9.375" style="0" customWidth="1"/>
    <col min="4" max="4" width="7.125" style="0" customWidth="1"/>
    <col min="5" max="5" width="11.00390625" style="0" customWidth="1"/>
    <col min="6" max="6" width="10.375" style="0" customWidth="1"/>
    <col min="7" max="9" width="11.00390625" style="0" customWidth="1"/>
  </cols>
  <sheetData>
    <row r="1" spans="1:7" ht="15">
      <c r="A1" s="64" t="s">
        <v>73</v>
      </c>
      <c r="B1" s="64"/>
      <c r="C1" s="64"/>
      <c r="D1" s="64"/>
      <c r="E1" s="64"/>
      <c r="F1" s="64"/>
      <c r="G1" s="64"/>
    </row>
    <row r="2" spans="1:9" ht="12.75" customHeight="1">
      <c r="A2" s="58" t="s">
        <v>22</v>
      </c>
      <c r="B2" s="60" t="s">
        <v>23</v>
      </c>
      <c r="C2" s="62" t="s">
        <v>25</v>
      </c>
      <c r="D2" s="63"/>
      <c r="E2" s="63"/>
      <c r="F2" s="63"/>
      <c r="G2" s="63"/>
      <c r="H2" s="8"/>
      <c r="I2" s="9"/>
    </row>
    <row r="3" spans="1:9" ht="38.25" customHeight="1">
      <c r="A3" s="59"/>
      <c r="B3" s="61"/>
      <c r="C3" s="4" t="s">
        <v>39</v>
      </c>
      <c r="D3" s="4" t="s">
        <v>40</v>
      </c>
      <c r="E3" s="4" t="s">
        <v>41</v>
      </c>
      <c r="F3" s="4" t="s">
        <v>42</v>
      </c>
      <c r="G3" s="4" t="s">
        <v>43</v>
      </c>
      <c r="H3" s="7" t="s">
        <v>44</v>
      </c>
      <c r="I3" s="5" t="s">
        <v>45</v>
      </c>
    </row>
    <row r="4" spans="1:9" ht="12.75">
      <c r="A4" s="28">
        <v>1</v>
      </c>
      <c r="B4" s="22" t="s">
        <v>0</v>
      </c>
      <c r="C4" s="29">
        <f>'Методичні Вказівки'!C4+Конспекти!C4+'Навчальні посібники'!C4+Монографии!C4+Підручник!C4</f>
        <v>6</v>
      </c>
      <c r="D4" s="29">
        <f>'Методичні Вказівки'!D4+Конспекти!D4+'Навчальні посібники'!D4+Монографии!D4+Підручник!D4</f>
        <v>6</v>
      </c>
      <c r="E4" s="30">
        <f aca="true" t="shared" si="0" ref="E4:E41">100*D4/C4</f>
        <v>100</v>
      </c>
      <c r="F4" s="40">
        <f>'Методичні Вказівки'!F4+Конспекти!F4+'Навчальні посібники'!F4+Монографии!F4+Підручник!F4</f>
        <v>0</v>
      </c>
      <c r="G4" s="30">
        <f aca="true" t="shared" si="1" ref="G4:G41">100*(D4+F4)/C4</f>
        <v>100</v>
      </c>
      <c r="H4" s="19">
        <f>'Методичні Вказівки'!H4+Конспекти!H4+'Навчальні посібники'!H4+Монографии!H4+Підручник!H4</f>
        <v>0</v>
      </c>
      <c r="I4" s="12">
        <f>100*(D4+F4+H4)/C4</f>
        <v>100</v>
      </c>
    </row>
    <row r="5" spans="1:9" ht="12.75">
      <c r="A5" s="28">
        <v>2</v>
      </c>
      <c r="B5" s="22" t="s">
        <v>24</v>
      </c>
      <c r="C5" s="29">
        <f>'Методичні Вказівки'!C5+Конспекти!C5+'Навчальні посібники'!C5+Монографии!C5+Підручник!C5</f>
        <v>5</v>
      </c>
      <c r="D5" s="29">
        <f>'Методичні Вказівки'!D5+Конспекти!D5+'Навчальні посібники'!D5+Монографии!D5+Підручник!D5</f>
        <v>5</v>
      </c>
      <c r="E5" s="30">
        <f t="shared" si="0"/>
        <v>100</v>
      </c>
      <c r="F5" s="40">
        <f>'Методичні Вказівки'!F5+Конспекти!F5+'Навчальні посібники'!F5+Монографии!F5+Підручник!F5</f>
        <v>0</v>
      </c>
      <c r="G5" s="30">
        <f t="shared" si="1"/>
        <v>100</v>
      </c>
      <c r="H5" s="19">
        <f>'Методичні Вказівки'!H5+Конспекти!H5+'Навчальні посібники'!H5+Монографии!H5+Підручник!H5</f>
        <v>0</v>
      </c>
      <c r="I5" s="12">
        <f aca="true" t="shared" si="2" ref="I5:I41">100*(D5+F5+H5)/C5</f>
        <v>100</v>
      </c>
    </row>
    <row r="6" spans="1:9" ht="12.75">
      <c r="A6" s="28">
        <v>6</v>
      </c>
      <c r="B6" s="22" t="s">
        <v>1</v>
      </c>
      <c r="C6" s="29">
        <f>'Методичні Вказівки'!C9+Конспекти!C9+'Навчальні посібники'!C9+Монографии!C9+Підручник!C9</f>
        <v>9</v>
      </c>
      <c r="D6" s="29">
        <f>'Методичні Вказівки'!D9+Конспекти!D9+'Навчальні посібники'!D9+Монографии!D9+Підручник!D9</f>
        <v>9</v>
      </c>
      <c r="E6" s="30">
        <f>100*D6/C6</f>
        <v>100</v>
      </c>
      <c r="F6" s="40">
        <f>'Методичні Вказівки'!F9+Конспекти!F9+'Навчальні посібники'!F9+Монографии!F9+Підручник!F9</f>
        <v>0</v>
      </c>
      <c r="G6" s="30">
        <f>100*(D6+F6)/C6</f>
        <v>100</v>
      </c>
      <c r="H6" s="19">
        <f>'Методичні Вказівки'!H9+Конспекти!H9+'Навчальні посібники'!H9+Монографии!H9+Підручник!H9</f>
        <v>0</v>
      </c>
      <c r="I6" s="12">
        <f>100*(D6+F6+H6)/C6</f>
        <v>100</v>
      </c>
    </row>
    <row r="7" spans="1:9" ht="12.75">
      <c r="A7" s="14">
        <v>7</v>
      </c>
      <c r="B7" s="26" t="s">
        <v>54</v>
      </c>
      <c r="C7" s="16">
        <f>'Методичні Вказівки'!C10+Конспекти!C10+'Навчальні посібники'!C10+Монографии!C10+Підручник!C10</f>
        <v>11</v>
      </c>
      <c r="D7" s="16">
        <f>'Методичні Вказівки'!D10+Конспекти!D10+'Навчальні посібники'!D10+Монографии!D10+Підручник!D10</f>
        <v>9</v>
      </c>
      <c r="E7" s="17">
        <f>100*D7/C7</f>
        <v>81.81818181818181</v>
      </c>
      <c r="F7" s="21">
        <f>'Методичні Вказівки'!F10+Конспекти!F10+'Навчальні посібники'!F10+Монографии!F10+Підручник!F10</f>
        <v>0</v>
      </c>
      <c r="G7" s="17">
        <f>100*(D7+F7)/C7</f>
        <v>81.81818181818181</v>
      </c>
      <c r="H7" s="19">
        <f>'Методичні Вказівки'!H10+Конспекти!H10+'Навчальні посібники'!H10+Монографии!H10+Підручник!H10</f>
        <v>0</v>
      </c>
      <c r="I7" s="12">
        <f>100*(D7+F7+H7)/C7</f>
        <v>81.81818181818181</v>
      </c>
    </row>
    <row r="8" spans="1:9" ht="12.75">
      <c r="A8" s="28">
        <v>3</v>
      </c>
      <c r="B8" s="22" t="s">
        <v>35</v>
      </c>
      <c r="C8" s="29">
        <f>'Методичні Вказівки'!C6+Конспекти!C6+'Навчальні посібники'!C6+Монографии!C6+Підручник!C6</f>
        <v>15</v>
      </c>
      <c r="D8" s="29">
        <f>'Методичні Вказівки'!D6+Конспекти!D6+'Навчальні посібники'!D6+Монографии!D6+Підручник!D6</f>
        <v>15</v>
      </c>
      <c r="E8" s="30">
        <f t="shared" si="0"/>
        <v>100</v>
      </c>
      <c r="F8" s="40">
        <f>'Методичні Вказівки'!F6+Конспекти!F6+'Навчальні посібники'!F6+Монографии!F6+Підручник!F6</f>
        <v>0</v>
      </c>
      <c r="G8" s="30">
        <f t="shared" si="1"/>
        <v>100</v>
      </c>
      <c r="H8" s="19">
        <f>'Методичні Вказівки'!H6+Конспекти!H6+'Навчальні посібники'!H6+Монографии!H6+Підручник!H6</f>
        <v>0</v>
      </c>
      <c r="I8" s="12">
        <f t="shared" si="2"/>
        <v>100</v>
      </c>
    </row>
    <row r="9" spans="1:9" ht="12.75">
      <c r="A9" s="14">
        <v>4</v>
      </c>
      <c r="B9" s="15" t="s">
        <v>36</v>
      </c>
      <c r="C9" s="16">
        <f>'Методичні Вказівки'!C7+Конспекти!C7+'Навчальні посібники'!C7+Монографии!C7+Підручник!C7</f>
        <v>8</v>
      </c>
      <c r="D9" s="16">
        <f>'Методичні Вказівки'!D7+Конспекти!D7+'Навчальні посібники'!D7+Монографии!D7+Підручник!D7</f>
        <v>5</v>
      </c>
      <c r="E9" s="17">
        <f t="shared" si="0"/>
        <v>62.5</v>
      </c>
      <c r="F9" s="21">
        <f>'Методичні Вказівки'!F7+Конспекти!F7+'Навчальні посібники'!F7+Монографии!F7+Підручник!F7</f>
        <v>0</v>
      </c>
      <c r="G9" s="17">
        <f t="shared" si="1"/>
        <v>62.5</v>
      </c>
      <c r="H9" s="19">
        <f>'Методичні Вказівки'!H7+Конспекти!H7+'Навчальні посібники'!H7+Монографии!H7+Підручник!H7</f>
        <v>0</v>
      </c>
      <c r="I9" s="12">
        <f t="shared" si="2"/>
        <v>62.5</v>
      </c>
    </row>
    <row r="10" spans="1:9" ht="12.75">
      <c r="A10" s="14">
        <v>5</v>
      </c>
      <c r="B10" s="15" t="s">
        <v>37</v>
      </c>
      <c r="C10" s="16">
        <f>'Методичні Вказівки'!C8+Конспекти!C8+'Навчальні посібники'!C8+Монографии!C8+Підручник!C8</f>
        <v>7</v>
      </c>
      <c r="D10" s="16">
        <f>'Методичні Вказівки'!D8+Конспекти!D8+'Навчальні посібники'!D8+Монографии!D8+Підручник!D8</f>
        <v>6</v>
      </c>
      <c r="E10" s="17">
        <f t="shared" si="0"/>
        <v>85.71428571428571</v>
      </c>
      <c r="F10" s="21">
        <f>'Методичні Вказівки'!F8+Конспекти!F8+'Навчальні посібники'!F8+Монографии!F8+Підручник!F8</f>
        <v>0</v>
      </c>
      <c r="G10" s="17">
        <f t="shared" si="1"/>
        <v>85.71428571428571</v>
      </c>
      <c r="H10" s="19">
        <f>'Методичні Вказівки'!H8+Конспекти!H8+'Навчальні посібники'!H8+Монографии!H8+Підручник!H8</f>
        <v>0</v>
      </c>
      <c r="I10" s="12">
        <f t="shared" si="2"/>
        <v>85.71428571428571</v>
      </c>
    </row>
    <row r="11" spans="1:9" ht="12.75">
      <c r="A11" s="14">
        <v>8</v>
      </c>
      <c r="B11" s="15" t="s">
        <v>65</v>
      </c>
      <c r="C11" s="16">
        <f>'Методичні Вказівки'!C11+Конспекти!C11+'Навчальні посібники'!C11+Монографии!C11+Підручник!C11</f>
        <v>10</v>
      </c>
      <c r="D11" s="16">
        <f>'Методичні Вказівки'!D11+Конспекти!D11+'Навчальні посібники'!D11+Монографии!D11+Підручник!D11</f>
        <v>9</v>
      </c>
      <c r="E11" s="17">
        <f>100*D11/C11</f>
        <v>90</v>
      </c>
      <c r="F11" s="21">
        <f>'Методичні Вказівки'!F11+Конспекти!F11+'Навчальні посібники'!F11+Монографии!F11+Підручник!F11</f>
        <v>0</v>
      </c>
      <c r="G11" s="17">
        <f>100*(D11+F11)/C11</f>
        <v>90</v>
      </c>
      <c r="H11" s="19">
        <f>'Методичні Вказівки'!H11+Конспекти!H11+'Навчальні посібники'!H11+Монографии!H11+Підручник!H11</f>
        <v>0</v>
      </c>
      <c r="I11" s="12">
        <f>100*(D11+F11+H11)/C11</f>
        <v>90</v>
      </c>
    </row>
    <row r="12" spans="1:9" ht="12.75">
      <c r="A12" s="28">
        <v>9</v>
      </c>
      <c r="B12" s="22" t="s">
        <v>53</v>
      </c>
      <c r="C12" s="29">
        <f>'Методичні Вказівки'!C12+Конспекти!C12+'Навчальні посібники'!C12+Монографии!C12+Підручник!C12</f>
        <v>7</v>
      </c>
      <c r="D12" s="29">
        <f>'Методичні Вказівки'!D12+Конспекти!D12+'Навчальні посібники'!D12+Монографии!D12+Підручник!D12</f>
        <v>7</v>
      </c>
      <c r="E12" s="30">
        <f>100*D12/C12</f>
        <v>100</v>
      </c>
      <c r="F12" s="40">
        <f>'Методичні Вказівки'!F12+Конспекти!F12+'Навчальні посібники'!F12+Монографии!F12+Підручник!F12</f>
        <v>0</v>
      </c>
      <c r="G12" s="30">
        <f>100*(D12+F12)/C12</f>
        <v>100</v>
      </c>
      <c r="H12" s="19">
        <f>'Методичні Вказівки'!H12+Конспекти!H12+'Навчальні посібники'!H12+Монографии!H12+Підручник!H12</f>
        <v>0</v>
      </c>
      <c r="I12" s="12">
        <f>100*(D12+F12+H12)/C12</f>
        <v>100</v>
      </c>
    </row>
    <row r="13" spans="1:9" ht="12.75">
      <c r="A13" s="14">
        <v>10</v>
      </c>
      <c r="B13" s="26" t="s">
        <v>52</v>
      </c>
      <c r="C13" s="16">
        <f>'Методичні Вказівки'!C13+Конспекти!C13+'Навчальні посібники'!C13+Монографии!C13+Підручник!C13</f>
        <v>34</v>
      </c>
      <c r="D13" s="16">
        <f>'Методичні Вказівки'!D13+Конспекти!D13+'Навчальні посібники'!D13+Монографии!D13+Підручник!D13</f>
        <v>18</v>
      </c>
      <c r="E13" s="17">
        <f t="shared" si="0"/>
        <v>52.94117647058823</v>
      </c>
      <c r="F13" s="21">
        <f>'Методичні Вказівки'!F13+Конспекти!F13+'Навчальні посібники'!F13+Монографии!F13+Підручник!F13</f>
        <v>0</v>
      </c>
      <c r="G13" s="17">
        <f t="shared" si="1"/>
        <v>52.94117647058823</v>
      </c>
      <c r="H13" s="19">
        <f>'Методичні Вказівки'!H13+Конспекти!H13+'Навчальні посібники'!H13+Монографии!H13+Підручник!H13</f>
        <v>0</v>
      </c>
      <c r="I13" s="13">
        <f t="shared" si="2"/>
        <v>52.94117647058823</v>
      </c>
    </row>
    <row r="14" spans="1:9" ht="12.75">
      <c r="A14" s="14">
        <v>11</v>
      </c>
      <c r="B14" s="15" t="s">
        <v>2</v>
      </c>
      <c r="C14" s="16">
        <f>'Методичні Вказівки'!C14+Конспекти!C14+'Навчальні посібники'!C14+Монографии!C14+Підручник!C14</f>
        <v>30</v>
      </c>
      <c r="D14" s="16">
        <f>'Методичні Вказівки'!D14+Конспекти!D14+'Навчальні посібники'!D14+Монографии!D14+Підручник!D14</f>
        <v>27</v>
      </c>
      <c r="E14" s="17">
        <f t="shared" si="0"/>
        <v>90</v>
      </c>
      <c r="F14" s="21">
        <f>'Методичні Вказівки'!F14+Конспекти!F14+'Навчальні посібники'!F14+Монографии!F14+Підручник!F14</f>
        <v>0</v>
      </c>
      <c r="G14" s="17">
        <f t="shared" si="1"/>
        <v>90</v>
      </c>
      <c r="H14" s="19">
        <f>'Методичні Вказівки'!H14+Конспекти!H14+'Навчальні посібники'!H14+Монографии!H14+Підручник!H14</f>
        <v>0</v>
      </c>
      <c r="I14" s="12">
        <f t="shared" si="2"/>
        <v>90</v>
      </c>
    </row>
    <row r="15" spans="1:9" ht="12.75">
      <c r="A15" s="28">
        <v>12</v>
      </c>
      <c r="B15" s="49" t="s">
        <v>3</v>
      </c>
      <c r="C15" s="29">
        <f>'Методичні Вказівки'!C15+Конспекти!C15+'Навчальні посібники'!C15+Монографии!C15+Підручник!C15</f>
        <v>14</v>
      </c>
      <c r="D15" s="29">
        <f>'Методичні Вказівки'!D15+Конспекти!D15+'Навчальні посібники'!D15+Монографии!D15+Підручник!D15</f>
        <v>14</v>
      </c>
      <c r="E15" s="57">
        <f t="shared" si="0"/>
        <v>100</v>
      </c>
      <c r="F15" s="40">
        <f>'Методичні Вказівки'!F15+Конспекти!F15+'Навчальні посібники'!F15+Монографии!F15+Підручник!F15</f>
        <v>0</v>
      </c>
      <c r="G15" s="57">
        <f t="shared" si="1"/>
        <v>100</v>
      </c>
      <c r="H15" s="19">
        <f>'Методичні Вказівки'!H15+Конспекти!H15+'Навчальні посібники'!H15+Монографии!H15+Підручник!H15</f>
        <v>0</v>
      </c>
      <c r="I15" s="12">
        <f t="shared" si="2"/>
        <v>100</v>
      </c>
    </row>
    <row r="16" spans="1:9" ht="12.75">
      <c r="A16" s="14">
        <v>13</v>
      </c>
      <c r="B16" s="15" t="s">
        <v>4</v>
      </c>
      <c r="C16" s="16">
        <f>'Методичні Вказівки'!C16+Конспекти!C16+'Навчальні посібники'!C16+Монографии!C16+Підручник!C16</f>
        <v>9</v>
      </c>
      <c r="D16" s="16">
        <f>'Методичні Вказівки'!D16+Конспекти!D16+'Навчальні посібники'!D16+Монографии!D16+Підручник!D16</f>
        <v>4</v>
      </c>
      <c r="E16" s="17">
        <f t="shared" si="0"/>
        <v>44.44444444444444</v>
      </c>
      <c r="F16" s="21">
        <f>'Методичні Вказівки'!F16+Конспекти!F16+'Навчальні посібники'!F16+Монографии!F16+Підручник!F16</f>
        <v>0</v>
      </c>
      <c r="G16" s="17">
        <f t="shared" si="1"/>
        <v>44.44444444444444</v>
      </c>
      <c r="H16" s="19">
        <f>'Методичні Вказівки'!H16+Конспекти!H16+'Навчальні посібники'!H16+Монографии!H16+Підручник!H16</f>
        <v>0</v>
      </c>
      <c r="I16" s="12">
        <f t="shared" si="2"/>
        <v>44.44444444444444</v>
      </c>
    </row>
    <row r="17" spans="1:9" ht="12.75">
      <c r="A17" s="28">
        <v>14</v>
      </c>
      <c r="B17" s="22" t="s">
        <v>5</v>
      </c>
      <c r="C17" s="29">
        <f>'Методичні Вказівки'!C17+Конспекти!C17+'Навчальні посібники'!C17+Монографии!C17+Підручник!C17</f>
        <v>9</v>
      </c>
      <c r="D17" s="29">
        <f>'Методичні Вказівки'!D17+Конспекти!D17+'Навчальні посібники'!D17+Монографии!D17+Підручник!D17</f>
        <v>9</v>
      </c>
      <c r="E17" s="30">
        <f t="shared" si="0"/>
        <v>100</v>
      </c>
      <c r="F17" s="40">
        <f>'Методичні Вказівки'!F17+Конспекти!F17+'Навчальні посібники'!F17+Монографии!F17+Підручник!F17</f>
        <v>0</v>
      </c>
      <c r="G17" s="30">
        <f t="shared" si="1"/>
        <v>100</v>
      </c>
      <c r="H17" s="19">
        <f>'Методичні Вказівки'!H17+Конспекти!H17+'Навчальні посібники'!H17+Монографии!H17+Підручник!H17</f>
        <v>0</v>
      </c>
      <c r="I17" s="12">
        <f t="shared" si="2"/>
        <v>100</v>
      </c>
    </row>
    <row r="18" spans="1:12" ht="12.75">
      <c r="A18" s="28">
        <v>15</v>
      </c>
      <c r="B18" s="22" t="s">
        <v>6</v>
      </c>
      <c r="C18" s="29">
        <f>'Методичні Вказівки'!C18+Конспекти!C18+'Навчальні посібники'!C18+Монографии!C18+Підручник!C18</f>
        <v>17</v>
      </c>
      <c r="D18" s="29">
        <f>'Методичні Вказівки'!D18+Конспекти!D18+'Навчальні посібники'!D18+Монографии!D18+Підручник!D18</f>
        <v>17</v>
      </c>
      <c r="E18" s="30">
        <f t="shared" si="0"/>
        <v>100</v>
      </c>
      <c r="F18" s="40">
        <f>'Методичні Вказівки'!F18+Конспекти!F18+'Навчальні посібники'!F18+Монографии!F18+Підручник!F18</f>
        <v>0</v>
      </c>
      <c r="G18" s="30">
        <f t="shared" si="1"/>
        <v>100</v>
      </c>
      <c r="H18" s="19">
        <f>'Методичні Вказівки'!H18+Конспекти!H18+'Навчальні посібники'!H18+Монографии!H18+Підручник!H18</f>
        <v>0</v>
      </c>
      <c r="I18" s="12">
        <f t="shared" si="2"/>
        <v>100</v>
      </c>
      <c r="L18" t="s">
        <v>67</v>
      </c>
    </row>
    <row r="19" spans="1:9" ht="12.75">
      <c r="A19" s="28">
        <v>16</v>
      </c>
      <c r="B19" s="22" t="s">
        <v>7</v>
      </c>
      <c r="C19" s="29">
        <f>'Методичні Вказівки'!C19+Конспекти!C19+'Навчальні посібники'!C19+Монографии!C19+Підручник!C19</f>
        <v>8</v>
      </c>
      <c r="D19" s="29">
        <f>'Методичні Вказівки'!D19+Конспекти!D19+'Навчальні посібники'!D19+Монографии!D19+Підручник!D19</f>
        <v>8</v>
      </c>
      <c r="E19" s="30">
        <f t="shared" si="0"/>
        <v>100</v>
      </c>
      <c r="F19" s="40">
        <f>'Методичні Вказівки'!F19+Конспекти!F19+'Навчальні посібники'!F19+Монографии!F19+Підручник!F19</f>
        <v>0</v>
      </c>
      <c r="G19" s="30">
        <f t="shared" si="1"/>
        <v>100</v>
      </c>
      <c r="H19" s="19">
        <f>'Методичні Вказівки'!H19+Конспекти!H19+'Навчальні посібники'!H19+Монографии!H19+Підручник!H19</f>
        <v>0</v>
      </c>
      <c r="I19" s="13">
        <f t="shared" si="2"/>
        <v>100</v>
      </c>
    </row>
    <row r="20" spans="1:9" ht="12.75">
      <c r="A20" s="28">
        <v>17</v>
      </c>
      <c r="B20" s="22" t="s">
        <v>33</v>
      </c>
      <c r="C20" s="29">
        <f>'Методичні Вказівки'!C20+Конспекти!C20+'Навчальні посібники'!C20+Монографии!C20+Підручник!C20</f>
        <v>18</v>
      </c>
      <c r="D20" s="29">
        <f>'Методичні Вказівки'!D20+Конспекти!D20+'Навчальні посібники'!D20+Монографии!D20+Підручник!D20</f>
        <v>18</v>
      </c>
      <c r="E20" s="30">
        <f t="shared" si="0"/>
        <v>100</v>
      </c>
      <c r="F20" s="40">
        <f>'Методичні Вказівки'!F20+Конспекти!F20+'Навчальні посібники'!F20+Монографии!F20+Підручник!F20</f>
        <v>0</v>
      </c>
      <c r="G20" s="30">
        <f t="shared" si="1"/>
        <v>100</v>
      </c>
      <c r="H20" s="19">
        <f>'Методичні Вказівки'!H20+Конспекти!H20+'Навчальні посібники'!H20+Монографии!H20+Підручник!H20</f>
        <v>0</v>
      </c>
      <c r="I20" s="12">
        <f t="shared" si="2"/>
        <v>100</v>
      </c>
    </row>
    <row r="21" spans="1:9" ht="12.75">
      <c r="A21" s="28">
        <v>18</v>
      </c>
      <c r="B21" s="22" t="s">
        <v>34</v>
      </c>
      <c r="C21" s="29">
        <f>'Методичні Вказівки'!C21+Конспекти!C21+'Навчальні посібники'!C21+Монографии!C21+Підручник!C21</f>
        <v>31</v>
      </c>
      <c r="D21" s="29">
        <f>'Методичні Вказівки'!D21+Конспекти!D21+'Навчальні посібники'!D21+Монографии!D21+Підручник!D21</f>
        <v>29</v>
      </c>
      <c r="E21" s="30">
        <f>100*D21/C21</f>
        <v>93.54838709677419</v>
      </c>
      <c r="F21" s="40">
        <f>'Методичні Вказівки'!F21+Конспекти!F21+'Навчальні посібники'!F21+Монографии!F21+Підручник!F21</f>
        <v>2</v>
      </c>
      <c r="G21" s="30">
        <f>100*(D21+F21)/C21</f>
        <v>100</v>
      </c>
      <c r="H21" s="19">
        <f>'Методичні Вказівки'!H21+Конспекти!H21+'Навчальні посібники'!H21+Монографии!H21+Підручник!H21</f>
        <v>0</v>
      </c>
      <c r="I21" s="12">
        <f>100*(D21+F21+H21)/C21</f>
        <v>100</v>
      </c>
    </row>
    <row r="22" spans="1:9" ht="12.75">
      <c r="A22" s="28">
        <v>19</v>
      </c>
      <c r="B22" s="22" t="s">
        <v>8</v>
      </c>
      <c r="C22" s="29">
        <f>'Методичні Вказівки'!C22+Конспекти!C22+'Навчальні посібники'!C22+Монографии!C22+Підручник!C22</f>
        <v>5</v>
      </c>
      <c r="D22" s="29">
        <f>'Методичні Вказівки'!D22+Конспекти!D22+'Навчальні посібники'!D22+Монографии!D22+Підручник!D22</f>
        <v>5</v>
      </c>
      <c r="E22" s="30">
        <f t="shared" si="0"/>
        <v>100</v>
      </c>
      <c r="F22" s="40">
        <f>'Методичні Вказівки'!F22+Конспекти!F22+'Навчальні посібники'!F22+Монографии!F22+Підручник!F22</f>
        <v>0</v>
      </c>
      <c r="G22" s="30">
        <f t="shared" si="1"/>
        <v>100</v>
      </c>
      <c r="H22" s="19">
        <f>'Методичні Вказівки'!H22+Конспекти!H22+'Навчальні посібники'!H22+Монографии!H22+Підручник!H22</f>
        <v>0</v>
      </c>
      <c r="I22" s="12">
        <f t="shared" si="2"/>
        <v>100</v>
      </c>
    </row>
    <row r="23" spans="1:9" ht="12.75">
      <c r="A23" s="28">
        <v>20</v>
      </c>
      <c r="B23" s="22" t="s">
        <v>9</v>
      </c>
      <c r="C23" s="29">
        <f>'Методичні Вказівки'!C23+Конспекти!C23+'Навчальні посібники'!C23+Монографии!C23+Підручник!C23</f>
        <v>15</v>
      </c>
      <c r="D23" s="29">
        <f>'Методичні Вказівки'!D23+Конспекти!D23+'Навчальні посібники'!D23+Монографии!D23+Підручник!D23</f>
        <v>15</v>
      </c>
      <c r="E23" s="30">
        <f t="shared" si="0"/>
        <v>100</v>
      </c>
      <c r="F23" s="40">
        <f>'Методичні Вказівки'!F23+Конспекти!F23+'Навчальні посібники'!F23+Монографии!F23+Підручник!F23</f>
        <v>0</v>
      </c>
      <c r="G23" s="30">
        <f t="shared" si="1"/>
        <v>100</v>
      </c>
      <c r="H23" s="19">
        <f>'Методичні Вказівки'!H23+Конспекти!H23+'Навчальні посібники'!H23+Монографии!H23+Підручник!H23</f>
        <v>0</v>
      </c>
      <c r="I23" s="12">
        <f t="shared" si="2"/>
        <v>100</v>
      </c>
    </row>
    <row r="24" spans="1:9" ht="12.75">
      <c r="A24" s="14">
        <v>21</v>
      </c>
      <c r="B24" s="15" t="s">
        <v>10</v>
      </c>
      <c r="C24" s="16">
        <f>'Методичні Вказівки'!C24+Конспекти!C24+'Навчальні посібники'!C24+Монографии!C24+Підручник!C24</f>
        <v>20</v>
      </c>
      <c r="D24" s="16">
        <f>'Методичні Вказівки'!D24+Конспекти!D24+'Навчальні посібники'!D24+Монографии!D24+Підручник!D24</f>
        <v>12</v>
      </c>
      <c r="E24" s="17">
        <f t="shared" si="0"/>
        <v>60</v>
      </c>
      <c r="F24" s="21">
        <f>'Методичні Вказівки'!F24+Конспекти!F24+'Навчальні посібники'!F24+Монографии!F24+Підручник!F24</f>
        <v>0</v>
      </c>
      <c r="G24" s="17">
        <f t="shared" si="1"/>
        <v>60</v>
      </c>
      <c r="H24" s="19">
        <f>'Методичні Вказівки'!H24+Конспекти!H24+'Навчальні посібники'!H24+Монографии!H24+Підручник!H24</f>
        <v>0</v>
      </c>
      <c r="I24" s="12">
        <f t="shared" si="2"/>
        <v>60</v>
      </c>
    </row>
    <row r="25" spans="1:9" ht="12.75">
      <c r="A25" s="28">
        <v>22</v>
      </c>
      <c r="B25" s="22" t="s">
        <v>64</v>
      </c>
      <c r="C25" s="29">
        <f>'Методичні Вказівки'!C25+Конспекти!C25+'Навчальні посібники'!C25+Монографии!C25+Підручник!C25</f>
        <v>13</v>
      </c>
      <c r="D25" s="29">
        <f>'Методичні Вказівки'!D25+Конспекти!D25+'Навчальні посібники'!D25+Монографии!D25+Підручник!D25</f>
        <v>13</v>
      </c>
      <c r="E25" s="30">
        <f t="shared" si="0"/>
        <v>100</v>
      </c>
      <c r="F25" s="40">
        <f>'Методичні Вказівки'!F25+Конспекти!F25+'Навчальні посібники'!F25+Монографии!F25+Підручник!F25</f>
        <v>0</v>
      </c>
      <c r="G25" s="30">
        <f t="shared" si="1"/>
        <v>100</v>
      </c>
      <c r="H25" s="19">
        <f>'Методичні Вказівки'!H25+Конспекти!H25+'Навчальні посібники'!H25+Монографии!H25+Підручник!H25</f>
        <v>0</v>
      </c>
      <c r="I25" s="13">
        <f t="shared" si="2"/>
        <v>100</v>
      </c>
    </row>
    <row r="26" spans="1:9" ht="12.75">
      <c r="A26" s="28">
        <v>23</v>
      </c>
      <c r="B26" s="22" t="s">
        <v>12</v>
      </c>
      <c r="C26" s="29">
        <f>'Методичні Вказівки'!C26+Конспекти!C26+'Навчальні посібники'!C26+Монографии!C26+Підручник!C26</f>
        <v>8</v>
      </c>
      <c r="D26" s="29">
        <f>'Методичні Вказівки'!D26+Конспекти!D26+'Навчальні посібники'!D26+Монографии!D26+Підручник!D26</f>
        <v>8</v>
      </c>
      <c r="E26" s="30">
        <f t="shared" si="0"/>
        <v>100</v>
      </c>
      <c r="F26" s="40">
        <f>'Методичні Вказівки'!F26+Конспекти!F26+'Навчальні посібники'!F26+Монографии!F26+Підручник!F26</f>
        <v>0</v>
      </c>
      <c r="G26" s="30">
        <f t="shared" si="1"/>
        <v>100</v>
      </c>
      <c r="H26" s="19">
        <f>'Методичні Вказівки'!H26+Конспекти!H26+'Навчальні посібники'!H26+Монографии!H26+Підручник!H26</f>
        <v>0</v>
      </c>
      <c r="I26" s="12">
        <f t="shared" si="2"/>
        <v>100</v>
      </c>
    </row>
    <row r="27" spans="1:9" ht="12.75">
      <c r="A27" s="14">
        <v>24</v>
      </c>
      <c r="B27" s="15" t="s">
        <v>13</v>
      </c>
      <c r="C27" s="16">
        <f>'Методичні Вказівки'!C27+Конспекти!C27+'Навчальні посібники'!C27+Монографии!C27+Підручник!C27</f>
        <v>7</v>
      </c>
      <c r="D27" s="16">
        <f>'Методичні Вказівки'!D27+Конспекти!D27+'Навчальні посібники'!D27+Монографии!D27+Підручник!D27</f>
        <v>3</v>
      </c>
      <c r="E27" s="17">
        <f t="shared" si="0"/>
        <v>42.857142857142854</v>
      </c>
      <c r="F27" s="21">
        <f>'Методичні Вказівки'!F27+Конспекти!F27+'Навчальні посібники'!F27+Монографии!F27+Підручник!F27</f>
        <v>3</v>
      </c>
      <c r="G27" s="17">
        <f t="shared" si="1"/>
        <v>85.71428571428571</v>
      </c>
      <c r="H27" s="19">
        <f>'Методичні Вказівки'!H27+Конспекти!H27+'Навчальні посібники'!H27+Монографии!H27+Підручник!H27</f>
        <v>0</v>
      </c>
      <c r="I27" s="12">
        <f t="shared" si="2"/>
        <v>85.71428571428571</v>
      </c>
    </row>
    <row r="28" spans="1:9" ht="12.75">
      <c r="A28" s="14">
        <v>25</v>
      </c>
      <c r="B28" s="15" t="s">
        <v>38</v>
      </c>
      <c r="C28" s="16">
        <f>'Методичні Вказівки'!C28+Конспекти!C28+'Навчальні посібники'!C28+Монографии!C28+Підручник!C28</f>
        <v>24</v>
      </c>
      <c r="D28" s="16">
        <f>'Методичні Вказівки'!D28+Конспекти!D28+'Навчальні посібники'!D28+Монографии!D28+Підручник!D28</f>
        <v>20</v>
      </c>
      <c r="E28" s="17">
        <f t="shared" si="0"/>
        <v>83.33333333333333</v>
      </c>
      <c r="F28" s="21">
        <f>'Методичні Вказівки'!F28+Конспекти!F28+'Навчальні посібники'!F28+Монографии!F28+Підручник!F28</f>
        <v>2</v>
      </c>
      <c r="G28" s="17">
        <f t="shared" si="1"/>
        <v>91.66666666666667</v>
      </c>
      <c r="H28" s="19">
        <f>'Методичні Вказівки'!H28+Конспекти!H28+'Навчальні посібники'!H28+Монографии!H28+Підручник!H28</f>
        <v>0</v>
      </c>
      <c r="I28" s="12">
        <f t="shared" si="2"/>
        <v>91.66666666666667</v>
      </c>
    </row>
    <row r="29" spans="1:9" ht="12.75">
      <c r="A29" s="28">
        <v>26</v>
      </c>
      <c r="B29" s="22" t="s">
        <v>14</v>
      </c>
      <c r="C29" s="29">
        <f>'Методичні Вказівки'!C29+Конспекти!C29+'Навчальні посібники'!C29+Монографии!C29+Підручник!C29</f>
        <v>7</v>
      </c>
      <c r="D29" s="29">
        <f>'Методичні Вказівки'!D29+Конспекти!D29+'Навчальні посібники'!D29+Монографии!D29+Підручник!D29</f>
        <v>7</v>
      </c>
      <c r="E29" s="30">
        <f t="shared" si="0"/>
        <v>100</v>
      </c>
      <c r="F29" s="40">
        <f>'Методичні Вказівки'!F29+Конспекти!F29+'Навчальні посібники'!F29+Монографии!F29+Підручник!F29</f>
        <v>0</v>
      </c>
      <c r="G29" s="30">
        <f t="shared" si="1"/>
        <v>100</v>
      </c>
      <c r="H29" s="19">
        <f>'Методичні Вказівки'!H29+Конспекти!H29+'Навчальні посібники'!H29+Монографии!H29+Підручник!H29</f>
        <v>0</v>
      </c>
      <c r="I29" s="12">
        <f t="shared" si="2"/>
        <v>100</v>
      </c>
    </row>
    <row r="30" spans="1:9" ht="12.75">
      <c r="A30" s="14">
        <v>27</v>
      </c>
      <c r="B30" s="15" t="s">
        <v>47</v>
      </c>
      <c r="C30" s="16">
        <f>'Методичні Вказівки'!C30+Конспекти!C30+'Навчальні посібники'!C30+Монографии!C30+Підручник!C30</f>
        <v>17</v>
      </c>
      <c r="D30" s="16">
        <f>'Методичні Вказівки'!D30+Конспекти!D30+'Навчальні посібники'!D30+Монографии!D30+Підручник!D30</f>
        <v>14</v>
      </c>
      <c r="E30" s="17">
        <f t="shared" si="0"/>
        <v>82.3529411764706</v>
      </c>
      <c r="F30" s="21">
        <f>'Методичні Вказівки'!F30+Конспекти!F30+'Навчальні посібники'!F30+Монографии!F30+Підручник!F30</f>
        <v>1</v>
      </c>
      <c r="G30" s="17">
        <f t="shared" si="1"/>
        <v>88.23529411764706</v>
      </c>
      <c r="H30" s="19">
        <f>'Методичні Вказівки'!H30+Конспекти!H30+'Навчальні посібники'!H30+Монографии!H30+Підручник!H30</f>
        <v>0</v>
      </c>
      <c r="I30" s="12">
        <f t="shared" si="2"/>
        <v>88.23529411764706</v>
      </c>
    </row>
    <row r="31" spans="1:9" ht="14.25" customHeight="1">
      <c r="A31" s="28">
        <v>28</v>
      </c>
      <c r="B31" s="22" t="s">
        <v>15</v>
      </c>
      <c r="C31" s="29">
        <f>'Методичні Вказівки'!C31+Конспекти!C31+'Навчальні посібники'!C31+Монографии!C31+Підручник!C31</f>
        <v>9</v>
      </c>
      <c r="D31" s="29">
        <f>'Методичні Вказівки'!D31+Конспекти!D31+'Навчальні посібники'!D31+Монографии!D31+Підручник!D31</f>
        <v>9</v>
      </c>
      <c r="E31" s="30">
        <f t="shared" si="0"/>
        <v>100</v>
      </c>
      <c r="F31" s="40">
        <f>'Методичні Вказівки'!F31+Конспекти!F31+'Навчальні посібники'!F31+Монографии!F31+Підручник!F31</f>
        <v>0</v>
      </c>
      <c r="G31" s="30">
        <f t="shared" si="1"/>
        <v>100</v>
      </c>
      <c r="H31" s="19">
        <f>'Методичні Вказівки'!H31+Конспекти!H31+'Навчальні посібники'!H31+Монографии!H31+Підручник!H31</f>
        <v>0</v>
      </c>
      <c r="I31" s="12">
        <f t="shared" si="2"/>
        <v>100</v>
      </c>
    </row>
    <row r="32" spans="1:9" ht="12.75">
      <c r="A32" s="28">
        <v>29</v>
      </c>
      <c r="B32" s="42" t="s">
        <v>48</v>
      </c>
      <c r="C32" s="29">
        <f>'Методичні Вказівки'!C32+Конспекти!C32+'Навчальні посібники'!C32+Монографии!C32+Підручник!C32</f>
        <v>84</v>
      </c>
      <c r="D32" s="29">
        <f>'Методичні Вказівки'!D32+Конспекти!D32+'Навчальні посібники'!D32+Монографии!D32+Підручник!D32</f>
        <v>84</v>
      </c>
      <c r="E32" s="30">
        <f t="shared" si="0"/>
        <v>100</v>
      </c>
      <c r="F32" s="40">
        <f>'Методичні Вказівки'!F32+Конспекти!F32+'Навчальні посібники'!F32+Монографии!F32+Підручник!F32</f>
        <v>0</v>
      </c>
      <c r="G32" s="30">
        <f t="shared" si="1"/>
        <v>100</v>
      </c>
      <c r="H32" s="19">
        <f>'Методичні Вказівки'!H32+Конспекти!H32+'Навчальні посібники'!H32+Монографии!H32+Підручник!H32</f>
        <v>0</v>
      </c>
      <c r="I32" s="12">
        <f t="shared" si="2"/>
        <v>100</v>
      </c>
    </row>
    <row r="33" spans="1:9" ht="12.75">
      <c r="A33" s="14">
        <v>30</v>
      </c>
      <c r="B33" s="15" t="s">
        <v>17</v>
      </c>
      <c r="C33" s="16">
        <f>'Методичні Вказівки'!C33+Конспекти!C33+'Навчальні посібники'!C33+Монографии!C33+Підручник!C33</f>
        <v>15</v>
      </c>
      <c r="D33" s="16">
        <f>'Методичні Вказівки'!D33+Конспекти!D33+'Навчальні посібники'!D33+Монографии!D33+Підручник!D33</f>
        <v>14</v>
      </c>
      <c r="E33" s="17">
        <f t="shared" si="0"/>
        <v>93.33333333333333</v>
      </c>
      <c r="F33" s="21">
        <f>'Методичні Вказівки'!F33+Конспекти!F33+'Навчальні посібники'!F33+Монографии!F33+Підручник!F33</f>
        <v>0</v>
      </c>
      <c r="G33" s="17">
        <f t="shared" si="1"/>
        <v>93.33333333333333</v>
      </c>
      <c r="H33" s="19">
        <f>'Методичні Вказівки'!H33+Конспекти!H33+'Навчальні посібники'!H33+Монографии!H33+Підручник!H33</f>
        <v>0</v>
      </c>
      <c r="I33" s="12">
        <f t="shared" si="2"/>
        <v>93.33333333333333</v>
      </c>
    </row>
    <row r="34" spans="1:9" ht="12.75">
      <c r="A34" s="14">
        <v>31</v>
      </c>
      <c r="B34" s="15" t="s">
        <v>16</v>
      </c>
      <c r="C34" s="16">
        <f>'Методичні Вказівки'!C34+Конспекти!C34+'Навчальні посібники'!C34+Монографии!C34+Підручник!C34</f>
        <v>29</v>
      </c>
      <c r="D34" s="16">
        <f>'Методичні Вказівки'!D34+Конспекти!D34+'Навчальні посібники'!D34+Монографии!D34+Підручник!D34</f>
        <v>27</v>
      </c>
      <c r="E34" s="17">
        <f t="shared" si="0"/>
        <v>93.10344827586206</v>
      </c>
      <c r="F34" s="21">
        <f>'Методичні Вказівки'!F34+Конспекти!F34+'Навчальні посібники'!F34+Монографии!F34+Підручник!F34</f>
        <v>1</v>
      </c>
      <c r="G34" s="17">
        <f t="shared" si="1"/>
        <v>96.55172413793103</v>
      </c>
      <c r="H34" s="19">
        <f>'Методичні Вказівки'!H34+Конспекти!H34+'Навчальні посібники'!H34+Монографии!H34+Підручник!H34</f>
        <v>1</v>
      </c>
      <c r="I34" s="12">
        <f t="shared" si="2"/>
        <v>100</v>
      </c>
    </row>
    <row r="35" spans="1:9" ht="12.75">
      <c r="A35" s="14">
        <v>32</v>
      </c>
      <c r="B35" s="15" t="s">
        <v>18</v>
      </c>
      <c r="C35" s="16">
        <f>'Методичні Вказівки'!C35+Конспекти!C35+'Навчальні посібники'!C35+Монографии!C35+Підручник!C35</f>
        <v>32</v>
      </c>
      <c r="D35" s="16">
        <f>'Методичні Вказівки'!D35+Конспекти!D35+'Навчальні посібники'!D35+Монографии!D35+Підручник!D35</f>
        <v>26</v>
      </c>
      <c r="E35" s="17">
        <f t="shared" si="0"/>
        <v>81.25</v>
      </c>
      <c r="F35" s="21">
        <f>'Методичні Вказівки'!F35+Конспекти!F35+'Навчальні посібники'!F35+Монографии!F35+Підручник!F35</f>
        <v>2</v>
      </c>
      <c r="G35" s="17">
        <f t="shared" si="1"/>
        <v>87.5</v>
      </c>
      <c r="H35" s="19">
        <f>'Методичні Вказівки'!H35+Конспекти!H35+'Навчальні посібники'!H35+Монографии!H35+Підручник!H35</f>
        <v>0</v>
      </c>
      <c r="I35" s="12">
        <f t="shared" si="2"/>
        <v>87.5</v>
      </c>
    </row>
    <row r="36" spans="1:9" ht="12.75">
      <c r="A36" s="14">
        <v>33</v>
      </c>
      <c r="B36" s="15" t="s">
        <v>19</v>
      </c>
      <c r="C36" s="16">
        <f>'Методичні Вказівки'!C36+Конспекти!C36+'Навчальні посібники'!C36+Монографии!C36+Підручник!C36</f>
        <v>24</v>
      </c>
      <c r="D36" s="16">
        <f>'Методичні Вказівки'!D36+Конспекти!D36+'Навчальні посібники'!D36+Монографии!D36+Підручник!D36</f>
        <v>21</v>
      </c>
      <c r="E36" s="17">
        <f t="shared" si="0"/>
        <v>87.5</v>
      </c>
      <c r="F36" s="21">
        <f>'Методичні Вказівки'!F36+Конспекти!F36+'Навчальні посібники'!F36+Монографии!F36+Підручник!F36</f>
        <v>1</v>
      </c>
      <c r="G36" s="17">
        <f t="shared" si="1"/>
        <v>91.66666666666667</v>
      </c>
      <c r="H36" s="19">
        <f>'Методичні Вказівки'!H36+Конспекти!H36+'Навчальні посібники'!H36+Монографии!H36+Підручник!H36</f>
        <v>0</v>
      </c>
      <c r="I36" s="12">
        <f t="shared" si="2"/>
        <v>91.66666666666667</v>
      </c>
    </row>
    <row r="37" spans="1:9" ht="12.75">
      <c r="A37" s="28">
        <v>34</v>
      </c>
      <c r="B37" s="22" t="s">
        <v>20</v>
      </c>
      <c r="C37" s="29">
        <f>'Методичні Вказівки'!C37+Конспекти!C37+'Навчальні посібники'!C37+Монографии!C37+Підручник!C37</f>
        <v>5</v>
      </c>
      <c r="D37" s="29">
        <f>'Методичні Вказівки'!D37+Конспекти!D37+'Навчальні посібники'!D37+Монографии!D37+Підручник!D37</f>
        <v>5</v>
      </c>
      <c r="E37" s="30">
        <f t="shared" si="0"/>
        <v>100</v>
      </c>
      <c r="F37" s="40">
        <f>'Методичні Вказівки'!F37+Конспекти!F37+'Навчальні посібники'!F37+Монографии!F37+Підручник!F37</f>
        <v>0</v>
      </c>
      <c r="G37" s="30">
        <f t="shared" si="1"/>
        <v>100</v>
      </c>
      <c r="H37" s="19">
        <f>'Методичні Вказівки'!H37+Конспекти!H37+'Навчальні посібники'!H37+Монографии!H37+Підручник!H37</f>
        <v>0</v>
      </c>
      <c r="I37" s="12">
        <f t="shared" si="2"/>
        <v>100</v>
      </c>
    </row>
    <row r="38" spans="1:9" ht="12.75">
      <c r="A38" s="28">
        <v>35</v>
      </c>
      <c r="B38" s="22" t="s">
        <v>21</v>
      </c>
      <c r="C38" s="29">
        <f>'Методичні Вказівки'!C38+Конспекти!C38+'Навчальні посібники'!C38+Монографии!C38+Підручник!C38</f>
        <v>5</v>
      </c>
      <c r="D38" s="29">
        <f>'Методичні Вказівки'!D38+Конспекти!D38+'Навчальні посібники'!D38+Монографии!D38+Підручник!D38</f>
        <v>5</v>
      </c>
      <c r="E38" s="30">
        <f t="shared" si="0"/>
        <v>100</v>
      </c>
      <c r="F38" s="40">
        <f>'Методичні Вказівки'!F38+Конспекти!F38+'Навчальні посібники'!F38+Монографии!F38+Підручник!F38</f>
        <v>0</v>
      </c>
      <c r="G38" s="30">
        <f t="shared" si="1"/>
        <v>100</v>
      </c>
      <c r="H38" s="19">
        <f>'Методичні Вказівки'!H38+Конспекти!H38+'Навчальні посібники'!H38+Монографии!H38+Підручник!H38</f>
        <v>0</v>
      </c>
      <c r="I38" s="13">
        <f t="shared" si="2"/>
        <v>100</v>
      </c>
    </row>
    <row r="39" spans="1:9" ht="12.75">
      <c r="A39" s="28">
        <v>36</v>
      </c>
      <c r="B39" s="22" t="s">
        <v>32</v>
      </c>
      <c r="C39" s="29">
        <f>'Методичні Вказівки'!C39+Конспекти!C39+'Навчальні посібники'!C39+Монографии!C39+Підручник!C39</f>
        <v>7</v>
      </c>
      <c r="D39" s="29">
        <f>'Методичні Вказівки'!D39+Конспекти!D39+'Навчальні посібники'!D39+Монографии!D39+Підручник!D39</f>
        <v>6</v>
      </c>
      <c r="E39" s="30">
        <f t="shared" si="0"/>
        <v>85.71428571428571</v>
      </c>
      <c r="F39" s="40">
        <f>'Методичні Вказівки'!F39+Конспекти!F39+'Навчальні посібники'!F39+Монографии!F39+Підручник!F39</f>
        <v>1</v>
      </c>
      <c r="G39" s="30">
        <f t="shared" si="1"/>
        <v>100</v>
      </c>
      <c r="H39" s="19">
        <f>'Методичні Вказівки'!H39+Конспекти!H39+'Навчальні посібники'!H39+Монографии!H39+Підручник!H39</f>
        <v>0</v>
      </c>
      <c r="I39" s="13">
        <f t="shared" si="2"/>
        <v>100</v>
      </c>
    </row>
    <row r="40" spans="1:9" ht="12.75">
      <c r="A40" s="28">
        <v>37</v>
      </c>
      <c r="B40" s="22" t="s">
        <v>51</v>
      </c>
      <c r="C40" s="29">
        <f>'Методичні Вказівки'!C40+Конспекти!C40+'Навчальні посібники'!C40+Монографии!C40+Підручник!C40</f>
        <v>15</v>
      </c>
      <c r="D40" s="29">
        <f>'Методичні Вказівки'!D40+Конспекти!D40+'Навчальні посібники'!D40+Монографии!D40+Підручник!D40</f>
        <v>15</v>
      </c>
      <c r="E40" s="30">
        <f t="shared" si="0"/>
        <v>100</v>
      </c>
      <c r="F40" s="40">
        <f>'Методичні Вказівки'!F40+Конспекти!F40+'Навчальні посібники'!F40+Монографии!F40+Підручник!F40</f>
        <v>0</v>
      </c>
      <c r="G40" s="30">
        <f t="shared" si="1"/>
        <v>100</v>
      </c>
      <c r="H40" s="19">
        <f>'Методичні Вказівки'!H40+Конспекти!H40+'Навчальні посібники'!H40+Монографии!H40+Підручник!H40</f>
        <v>0</v>
      </c>
      <c r="I40" s="13">
        <f t="shared" si="2"/>
        <v>100</v>
      </c>
    </row>
    <row r="41" spans="1:9" ht="12.75">
      <c r="A41" s="3"/>
      <c r="B41" s="27" t="s">
        <v>46</v>
      </c>
      <c r="C41" s="3">
        <f>SUM(C4:C40)</f>
        <v>589</v>
      </c>
      <c r="D41" s="3">
        <f>SUM(D4:D40)</f>
        <v>524</v>
      </c>
      <c r="E41" s="23">
        <f t="shared" si="0"/>
        <v>88.96434634974533</v>
      </c>
      <c r="F41" s="24">
        <f>SUM(F4:F40)</f>
        <v>13</v>
      </c>
      <c r="G41" s="23">
        <f t="shared" si="1"/>
        <v>91.17147707979626</v>
      </c>
      <c r="H41" s="6">
        <f>'Методичні Вказівки'!H41+Конспекти!H41+'Навчальні посібники'!H41+Монографии!H41</f>
        <v>1</v>
      </c>
      <c r="I41" s="25">
        <f t="shared" si="2"/>
        <v>91.34125636672326</v>
      </c>
    </row>
  </sheetData>
  <sheetProtection/>
  <mergeCells count="4">
    <mergeCell ref="A2:A3"/>
    <mergeCell ref="B2:B3"/>
    <mergeCell ref="C2:G2"/>
    <mergeCell ref="A1:G1"/>
  </mergeCells>
  <printOptions/>
  <pageMargins left="0.5511811023622047" right="0.35433070866141736" top="0.7480314960629921" bottom="0.7480314960629921" header="0.31496062992125984" footer="0.31496062992125984"/>
  <pageSetup horizontalDpi="600" verticalDpi="600" orientation="portrait" paperSize="9" scale="85" r:id="rId1"/>
  <ignoredErrors>
    <ignoredError sqref="E4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22">
      <selection activeCell="M4" sqref="M4"/>
    </sheetView>
  </sheetViews>
  <sheetFormatPr defaultColWidth="9.00390625" defaultRowHeight="12.75"/>
  <cols>
    <col min="1" max="1" width="5.625" style="0" customWidth="1"/>
    <col min="2" max="2" width="33.375" style="0" customWidth="1"/>
    <col min="3" max="3" width="21.125" style="0" customWidth="1"/>
    <col min="4" max="4" width="8.125" style="0" customWidth="1"/>
    <col min="5" max="7" width="0" style="0" hidden="1" customWidth="1"/>
    <col min="8" max="9" width="10.00390625" style="0" customWidth="1"/>
  </cols>
  <sheetData>
    <row r="1" spans="1:9" ht="15">
      <c r="A1" s="71" t="s">
        <v>62</v>
      </c>
      <c r="B1" s="72"/>
      <c r="C1" s="72"/>
      <c r="D1" s="73" t="s">
        <v>55</v>
      </c>
      <c r="E1" s="73"/>
      <c r="F1" s="73"/>
      <c r="G1" s="73"/>
      <c r="H1" s="73"/>
      <c r="I1" s="73"/>
    </row>
    <row r="2" spans="1:9" ht="12.75">
      <c r="A2" s="74" t="s">
        <v>22</v>
      </c>
      <c r="B2" s="75" t="s">
        <v>23</v>
      </c>
      <c r="C2" s="76" t="s">
        <v>63</v>
      </c>
      <c r="D2" s="78" t="s">
        <v>56</v>
      </c>
      <c r="E2" s="43"/>
      <c r="F2" s="43"/>
      <c r="G2" s="43"/>
      <c r="H2" s="80" t="s">
        <v>57</v>
      </c>
      <c r="I2" s="80"/>
    </row>
    <row r="3" spans="1:9" ht="12.75">
      <c r="A3" s="74"/>
      <c r="B3" s="75"/>
      <c r="C3" s="77"/>
      <c r="D3" s="79"/>
      <c r="E3" s="45"/>
      <c r="F3" s="45"/>
      <c r="G3" s="45"/>
      <c r="H3" s="44" t="s">
        <v>58</v>
      </c>
      <c r="I3" s="44" t="s">
        <v>59</v>
      </c>
    </row>
    <row r="4" spans="1:9" ht="12.75">
      <c r="A4" s="47">
        <v>1</v>
      </c>
      <c r="B4" s="22" t="s">
        <v>0</v>
      </c>
      <c r="C4" s="48">
        <v>8</v>
      </c>
      <c r="D4" s="14">
        <v>6</v>
      </c>
      <c r="E4" s="14"/>
      <c r="F4" s="14"/>
      <c r="G4" s="14"/>
      <c r="H4" s="14">
        <v>4</v>
      </c>
      <c r="I4" s="14">
        <v>4</v>
      </c>
    </row>
    <row r="5" spans="1:9" ht="12.75">
      <c r="A5" s="47">
        <v>2</v>
      </c>
      <c r="B5" s="22" t="s">
        <v>24</v>
      </c>
      <c r="C5" s="48">
        <v>2</v>
      </c>
      <c r="D5" s="14"/>
      <c r="E5" s="14"/>
      <c r="F5" s="14"/>
      <c r="G5" s="14"/>
      <c r="H5" s="14"/>
      <c r="I5" s="14"/>
    </row>
    <row r="6" spans="1:9" ht="12.75">
      <c r="A6" s="47">
        <v>3</v>
      </c>
      <c r="B6" s="22" t="s">
        <v>1</v>
      </c>
      <c r="C6" s="48">
        <v>13</v>
      </c>
      <c r="D6" s="14">
        <v>6</v>
      </c>
      <c r="E6" s="14"/>
      <c r="F6" s="14"/>
      <c r="G6" s="14"/>
      <c r="H6" s="14">
        <v>4</v>
      </c>
      <c r="I6" s="14">
        <v>4</v>
      </c>
    </row>
    <row r="7" spans="1:9" ht="12.75">
      <c r="A7" s="47">
        <v>4</v>
      </c>
      <c r="B7" s="42" t="s">
        <v>60</v>
      </c>
      <c r="C7" s="48">
        <v>74</v>
      </c>
      <c r="D7" s="14">
        <v>8</v>
      </c>
      <c r="E7" s="14"/>
      <c r="F7" s="14"/>
      <c r="G7" s="14"/>
      <c r="H7" s="14">
        <v>6</v>
      </c>
      <c r="I7" s="14">
        <v>5</v>
      </c>
    </row>
    <row r="8" spans="1:9" ht="12.75">
      <c r="A8" s="47">
        <v>5</v>
      </c>
      <c r="B8" s="22" t="s">
        <v>35</v>
      </c>
      <c r="C8" s="48">
        <v>7</v>
      </c>
      <c r="D8" s="14">
        <v>5</v>
      </c>
      <c r="E8" s="14"/>
      <c r="F8" s="14"/>
      <c r="G8" s="14"/>
      <c r="H8" s="14">
        <v>4</v>
      </c>
      <c r="I8" s="14">
        <v>4</v>
      </c>
    </row>
    <row r="9" spans="1:9" ht="12.75">
      <c r="A9" s="47">
        <v>6</v>
      </c>
      <c r="B9" s="22" t="s">
        <v>36</v>
      </c>
      <c r="C9" s="48">
        <v>35</v>
      </c>
      <c r="D9" s="14">
        <v>5</v>
      </c>
      <c r="E9" s="14"/>
      <c r="F9" s="14"/>
      <c r="G9" s="14"/>
      <c r="H9" s="14">
        <v>3</v>
      </c>
      <c r="I9" s="14">
        <v>3</v>
      </c>
    </row>
    <row r="10" spans="1:9" ht="12.75">
      <c r="A10" s="47">
        <v>7</v>
      </c>
      <c r="B10" s="22" t="s">
        <v>37</v>
      </c>
      <c r="C10" s="48">
        <v>29</v>
      </c>
      <c r="D10" s="14">
        <v>6</v>
      </c>
      <c r="E10" s="14"/>
      <c r="F10" s="14"/>
      <c r="G10" s="14"/>
      <c r="H10" s="14">
        <v>3</v>
      </c>
      <c r="I10" s="14">
        <v>3</v>
      </c>
    </row>
    <row r="11" spans="1:9" ht="12.75">
      <c r="A11" s="47">
        <v>8</v>
      </c>
      <c r="B11" s="22" t="s">
        <v>65</v>
      </c>
      <c r="C11" s="48">
        <v>9</v>
      </c>
      <c r="D11" s="14">
        <v>6</v>
      </c>
      <c r="E11" s="14"/>
      <c r="F11" s="14"/>
      <c r="G11" s="14"/>
      <c r="H11" s="14">
        <v>3</v>
      </c>
      <c r="I11" s="14">
        <v>2</v>
      </c>
    </row>
    <row r="12" spans="1:9" ht="12.75">
      <c r="A12" s="47">
        <v>9</v>
      </c>
      <c r="B12" s="22" t="s">
        <v>61</v>
      </c>
      <c r="C12" s="48">
        <v>20</v>
      </c>
      <c r="D12" s="14"/>
      <c r="E12" s="14"/>
      <c r="F12" s="14"/>
      <c r="G12" s="14"/>
      <c r="H12" s="14"/>
      <c r="I12" s="14"/>
    </row>
    <row r="13" spans="1:9" ht="13.5" customHeight="1">
      <c r="A13" s="51">
        <v>10</v>
      </c>
      <c r="B13" s="22" t="s">
        <v>66</v>
      </c>
      <c r="C13" s="48">
        <v>6</v>
      </c>
      <c r="D13" s="19">
        <v>5</v>
      </c>
      <c r="E13" s="14"/>
      <c r="F13" s="14"/>
      <c r="G13" s="14"/>
      <c r="H13" s="14">
        <v>5</v>
      </c>
      <c r="I13" s="14">
        <v>5</v>
      </c>
    </row>
    <row r="14" spans="1:9" ht="12.75">
      <c r="A14" s="47">
        <v>11</v>
      </c>
      <c r="B14" s="50" t="s">
        <v>52</v>
      </c>
      <c r="C14" s="48">
        <v>40</v>
      </c>
      <c r="D14" s="14">
        <v>9</v>
      </c>
      <c r="E14" s="14"/>
      <c r="F14" s="14"/>
      <c r="G14" s="14"/>
      <c r="H14" s="14">
        <v>5</v>
      </c>
      <c r="I14" s="14">
        <v>4</v>
      </c>
    </row>
    <row r="15" spans="1:9" ht="12.75">
      <c r="A15" s="47">
        <v>12</v>
      </c>
      <c r="B15" s="22" t="s">
        <v>2</v>
      </c>
      <c r="C15" s="48">
        <v>28</v>
      </c>
      <c r="D15" s="14">
        <v>1</v>
      </c>
      <c r="E15" s="14"/>
      <c r="F15" s="14"/>
      <c r="G15" s="14"/>
      <c r="H15" s="14">
        <v>1</v>
      </c>
      <c r="I15" s="14">
        <v>1</v>
      </c>
    </row>
    <row r="16" spans="1:9" ht="12.75">
      <c r="A16" s="47">
        <v>13</v>
      </c>
      <c r="B16" s="49" t="s">
        <v>3</v>
      </c>
      <c r="C16" s="48">
        <v>14</v>
      </c>
      <c r="D16" s="14"/>
      <c r="E16" s="14"/>
      <c r="F16" s="14"/>
      <c r="G16" s="14"/>
      <c r="H16" s="14"/>
      <c r="I16" s="14"/>
    </row>
    <row r="17" spans="1:9" ht="12.75">
      <c r="A17" s="47">
        <v>14</v>
      </c>
      <c r="B17" s="22" t="s">
        <v>4</v>
      </c>
      <c r="C17" s="48">
        <v>21</v>
      </c>
      <c r="D17" s="14">
        <v>4</v>
      </c>
      <c r="E17" s="14"/>
      <c r="F17" s="14"/>
      <c r="G17" s="14"/>
      <c r="H17" s="14">
        <v>2</v>
      </c>
      <c r="I17" s="14">
        <v>1</v>
      </c>
    </row>
    <row r="18" spans="1:9" ht="12.75">
      <c r="A18" s="47">
        <v>15</v>
      </c>
      <c r="B18" s="22" t="s">
        <v>5</v>
      </c>
      <c r="C18" s="48">
        <v>8</v>
      </c>
      <c r="D18" s="14">
        <v>7</v>
      </c>
      <c r="E18" s="14"/>
      <c r="F18" s="14"/>
      <c r="G18" s="14"/>
      <c r="H18" s="14">
        <v>6</v>
      </c>
      <c r="I18" s="14">
        <v>6</v>
      </c>
    </row>
    <row r="19" spans="1:9" ht="12.75">
      <c r="A19" s="47">
        <v>16</v>
      </c>
      <c r="B19" s="22" t="s">
        <v>6</v>
      </c>
      <c r="C19" s="48">
        <v>17</v>
      </c>
      <c r="D19" s="14">
        <v>13</v>
      </c>
      <c r="E19" s="14"/>
      <c r="F19" s="14"/>
      <c r="G19" s="14"/>
      <c r="H19" s="14">
        <v>10</v>
      </c>
      <c r="I19" s="14">
        <v>10</v>
      </c>
    </row>
    <row r="20" spans="1:9" ht="12.75">
      <c r="A20" s="47">
        <v>17</v>
      </c>
      <c r="B20" s="22" t="s">
        <v>7</v>
      </c>
      <c r="C20" s="48">
        <v>7</v>
      </c>
      <c r="D20" s="14">
        <v>6</v>
      </c>
      <c r="E20" s="14"/>
      <c r="F20" s="14"/>
      <c r="G20" s="14"/>
      <c r="H20" s="14">
        <v>5</v>
      </c>
      <c r="I20" s="14">
        <v>5</v>
      </c>
    </row>
    <row r="21" spans="1:9" ht="12.75">
      <c r="A21" s="47">
        <v>18</v>
      </c>
      <c r="B21" s="22" t="s">
        <v>33</v>
      </c>
      <c r="C21" s="48">
        <v>43</v>
      </c>
      <c r="D21" s="14">
        <v>7</v>
      </c>
      <c r="E21" s="14"/>
      <c r="F21" s="14"/>
      <c r="G21" s="14"/>
      <c r="H21" s="14">
        <v>6</v>
      </c>
      <c r="I21" s="14">
        <v>6</v>
      </c>
    </row>
    <row r="22" spans="1:9" ht="12.75">
      <c r="A22" s="47">
        <v>19</v>
      </c>
      <c r="B22" s="22" t="s">
        <v>34</v>
      </c>
      <c r="C22" s="48">
        <v>8</v>
      </c>
      <c r="D22" s="14">
        <v>6</v>
      </c>
      <c r="E22" s="14"/>
      <c r="F22" s="14"/>
      <c r="G22" s="14"/>
      <c r="H22" s="14">
        <v>4</v>
      </c>
      <c r="I22" s="14">
        <v>3</v>
      </c>
    </row>
    <row r="23" spans="1:9" ht="12.75">
      <c r="A23" s="47">
        <v>20</v>
      </c>
      <c r="B23" s="22" t="s">
        <v>8</v>
      </c>
      <c r="C23" s="48">
        <v>4</v>
      </c>
      <c r="D23" s="14">
        <v>2</v>
      </c>
      <c r="E23" s="14"/>
      <c r="F23" s="14"/>
      <c r="G23" s="14"/>
      <c r="H23" s="14">
        <v>1</v>
      </c>
      <c r="I23" s="14">
        <v>1</v>
      </c>
    </row>
    <row r="24" spans="1:9" ht="12.75">
      <c r="A24" s="47">
        <v>21</v>
      </c>
      <c r="B24" s="49" t="s">
        <v>9</v>
      </c>
      <c r="C24" s="48">
        <v>21</v>
      </c>
      <c r="D24" s="14">
        <v>5</v>
      </c>
      <c r="E24" s="14"/>
      <c r="F24" s="14"/>
      <c r="G24" s="14"/>
      <c r="H24" s="14">
        <v>4</v>
      </c>
      <c r="I24" s="14">
        <v>4</v>
      </c>
    </row>
    <row r="25" spans="1:9" ht="12.75">
      <c r="A25" s="47">
        <v>22</v>
      </c>
      <c r="B25" s="22" t="s">
        <v>10</v>
      </c>
      <c r="C25" s="48">
        <v>14</v>
      </c>
      <c r="D25" s="14">
        <v>2</v>
      </c>
      <c r="E25" s="14"/>
      <c r="F25" s="14"/>
      <c r="G25" s="14"/>
      <c r="H25" s="14">
        <v>2</v>
      </c>
      <c r="I25" s="14">
        <v>2</v>
      </c>
    </row>
    <row r="26" spans="1:9" ht="12.75">
      <c r="A26" s="47">
        <v>23</v>
      </c>
      <c r="B26" s="22" t="s">
        <v>64</v>
      </c>
      <c r="C26" s="48">
        <v>10</v>
      </c>
      <c r="D26" s="14">
        <v>1</v>
      </c>
      <c r="E26" s="14"/>
      <c r="F26" s="14"/>
      <c r="G26" s="14"/>
      <c r="H26" s="14">
        <v>1</v>
      </c>
      <c r="I26" s="14">
        <v>1</v>
      </c>
    </row>
    <row r="27" spans="1:9" ht="12.75">
      <c r="A27" s="47">
        <v>24</v>
      </c>
      <c r="B27" s="22" t="s">
        <v>12</v>
      </c>
      <c r="C27" s="48">
        <v>10</v>
      </c>
      <c r="D27" s="14">
        <v>2</v>
      </c>
      <c r="E27" s="14"/>
      <c r="F27" s="14"/>
      <c r="G27" s="14"/>
      <c r="H27" s="14">
        <v>2</v>
      </c>
      <c r="I27" s="14">
        <v>2</v>
      </c>
    </row>
    <row r="28" spans="1:9" ht="12.75">
      <c r="A28" s="47">
        <v>25</v>
      </c>
      <c r="B28" s="22" t="s">
        <v>13</v>
      </c>
      <c r="C28" s="48">
        <v>10</v>
      </c>
      <c r="D28" s="14">
        <v>1</v>
      </c>
      <c r="E28" s="14"/>
      <c r="F28" s="14"/>
      <c r="G28" s="14"/>
      <c r="H28" s="14"/>
      <c r="I28" s="14"/>
    </row>
    <row r="29" spans="1:9" ht="12.75">
      <c r="A29" s="47">
        <v>26</v>
      </c>
      <c r="B29" s="22" t="s">
        <v>38</v>
      </c>
      <c r="C29" s="48">
        <v>21</v>
      </c>
      <c r="D29" s="14">
        <v>12</v>
      </c>
      <c r="E29" s="14"/>
      <c r="F29" s="14"/>
      <c r="G29" s="14"/>
      <c r="H29" s="14">
        <v>10</v>
      </c>
      <c r="I29" s="14">
        <v>10</v>
      </c>
    </row>
    <row r="30" spans="1:9" ht="12.75">
      <c r="A30" s="47">
        <v>27</v>
      </c>
      <c r="B30" s="22" t="s">
        <v>14</v>
      </c>
      <c r="C30" s="48">
        <v>10</v>
      </c>
      <c r="D30" s="14">
        <v>1</v>
      </c>
      <c r="E30" s="14"/>
      <c r="F30" s="14"/>
      <c r="G30" s="14"/>
      <c r="H30" s="14">
        <v>1</v>
      </c>
      <c r="I30" s="14">
        <v>1</v>
      </c>
    </row>
    <row r="31" spans="1:9" ht="12.75">
      <c r="A31" s="47">
        <v>28</v>
      </c>
      <c r="B31" s="22" t="s">
        <v>47</v>
      </c>
      <c r="C31" s="48">
        <v>7</v>
      </c>
      <c r="D31" s="14">
        <v>19</v>
      </c>
      <c r="E31" s="14"/>
      <c r="F31" s="14"/>
      <c r="G31" s="14"/>
      <c r="H31" s="14">
        <v>15</v>
      </c>
      <c r="I31" s="14">
        <v>15</v>
      </c>
    </row>
    <row r="32" spans="1:9" ht="15.75" customHeight="1">
      <c r="A32" s="47">
        <v>29</v>
      </c>
      <c r="B32" s="22" t="s">
        <v>15</v>
      </c>
      <c r="C32" s="48">
        <v>5</v>
      </c>
      <c r="D32" s="19">
        <v>2</v>
      </c>
      <c r="E32" s="19"/>
      <c r="F32" s="19"/>
      <c r="G32" s="19"/>
      <c r="H32" s="19" t="s">
        <v>67</v>
      </c>
      <c r="I32" s="19">
        <v>2</v>
      </c>
    </row>
    <row r="33" spans="1:9" ht="12.75">
      <c r="A33" s="47">
        <v>30</v>
      </c>
      <c r="B33" s="42" t="s">
        <v>48</v>
      </c>
      <c r="C33" s="48">
        <v>51</v>
      </c>
      <c r="D33" s="14">
        <v>2</v>
      </c>
      <c r="E33" s="14"/>
      <c r="F33" s="14"/>
      <c r="G33" s="14"/>
      <c r="H33" s="14">
        <v>2</v>
      </c>
      <c r="I33" s="14">
        <v>2</v>
      </c>
    </row>
    <row r="34" spans="1:9" ht="12.75">
      <c r="A34" s="47">
        <v>31</v>
      </c>
      <c r="B34" s="22" t="s">
        <v>17</v>
      </c>
      <c r="C34" s="48">
        <v>6</v>
      </c>
      <c r="D34" s="14">
        <v>3</v>
      </c>
      <c r="E34" s="14"/>
      <c r="F34" s="14"/>
      <c r="G34" s="14"/>
      <c r="H34" s="14"/>
      <c r="I34" s="14"/>
    </row>
    <row r="35" spans="1:9" ht="12.75">
      <c r="A35" s="47">
        <v>32</v>
      </c>
      <c r="B35" s="22" t="s">
        <v>16</v>
      </c>
      <c r="C35" s="48">
        <v>25</v>
      </c>
      <c r="D35" s="14">
        <v>12</v>
      </c>
      <c r="E35" s="14"/>
      <c r="F35" s="14"/>
      <c r="G35" s="14"/>
      <c r="H35" s="14">
        <v>6</v>
      </c>
      <c r="I35" s="14">
        <v>5</v>
      </c>
    </row>
    <row r="36" spans="1:9" ht="12.75">
      <c r="A36" s="47">
        <v>33</v>
      </c>
      <c r="B36" s="22" t="s">
        <v>18</v>
      </c>
      <c r="C36" s="48">
        <v>44</v>
      </c>
      <c r="D36" s="14">
        <v>9</v>
      </c>
      <c r="E36" s="14"/>
      <c r="F36" s="14"/>
      <c r="G36" s="14"/>
      <c r="H36" s="14">
        <v>6</v>
      </c>
      <c r="I36" s="14">
        <v>6</v>
      </c>
    </row>
    <row r="37" spans="1:9" ht="12.75">
      <c r="A37" s="47">
        <v>34</v>
      </c>
      <c r="B37" s="22" t="s">
        <v>19</v>
      </c>
      <c r="C37" s="48">
        <v>22</v>
      </c>
      <c r="D37" s="14">
        <v>3</v>
      </c>
      <c r="E37" s="14"/>
      <c r="F37" s="14"/>
      <c r="G37" s="14"/>
      <c r="H37" s="14">
        <v>3</v>
      </c>
      <c r="I37" s="14">
        <v>2</v>
      </c>
    </row>
    <row r="38" spans="1:9" ht="12.75">
      <c r="A38" s="47">
        <v>35</v>
      </c>
      <c r="B38" s="22" t="s">
        <v>20</v>
      </c>
      <c r="C38" s="48">
        <v>2</v>
      </c>
      <c r="D38" s="14">
        <v>2</v>
      </c>
      <c r="E38" s="14"/>
      <c r="F38" s="14"/>
      <c r="G38" s="14"/>
      <c r="H38" s="14"/>
      <c r="I38" s="14"/>
    </row>
    <row r="39" spans="1:9" ht="12.75">
      <c r="A39" s="47">
        <v>36</v>
      </c>
      <c r="B39" s="22" t="s">
        <v>21</v>
      </c>
      <c r="C39" s="48">
        <v>4</v>
      </c>
      <c r="D39" s="14">
        <v>1</v>
      </c>
      <c r="E39" s="14"/>
      <c r="F39" s="14"/>
      <c r="G39" s="14"/>
      <c r="H39" s="14"/>
      <c r="I39" s="14"/>
    </row>
    <row r="40" spans="1:9" ht="12.75">
      <c r="A40" s="47">
        <v>37</v>
      </c>
      <c r="B40" s="22" t="s">
        <v>32</v>
      </c>
      <c r="C40" s="48">
        <v>20</v>
      </c>
      <c r="D40" s="14">
        <v>3</v>
      </c>
      <c r="E40" s="14"/>
      <c r="F40" s="14"/>
      <c r="G40" s="14"/>
      <c r="H40" s="14">
        <v>2</v>
      </c>
      <c r="I40" s="14">
        <v>2</v>
      </c>
    </row>
    <row r="41" spans="1:9" ht="12.75">
      <c r="A41" s="47">
        <v>38</v>
      </c>
      <c r="B41" s="22" t="s">
        <v>51</v>
      </c>
      <c r="C41" s="48">
        <v>42</v>
      </c>
      <c r="D41" s="14">
        <v>8</v>
      </c>
      <c r="E41" s="14"/>
      <c r="F41" s="14"/>
      <c r="G41" s="14"/>
      <c r="H41" s="14">
        <v>5</v>
      </c>
      <c r="I41" s="14">
        <v>2</v>
      </c>
    </row>
    <row r="42" spans="3:9" ht="12.75">
      <c r="C42" s="46">
        <f>SUM(C4:C41)-20</f>
        <v>697</v>
      </c>
      <c r="D42" s="46">
        <f>SUM(D4:D41)</f>
        <v>190</v>
      </c>
      <c r="E42" s="46">
        <f>SUM(E8:E41)</f>
        <v>0</v>
      </c>
      <c r="F42" s="46">
        <f>SUM(F8:F41)</f>
        <v>0</v>
      </c>
      <c r="G42" s="46">
        <f>SUM(G8:G41)</f>
        <v>0</v>
      </c>
      <c r="H42" s="46">
        <f>SUM(H8:H41)</f>
        <v>117</v>
      </c>
      <c r="I42" s="46">
        <f>SUM(I8:I41)</f>
        <v>110</v>
      </c>
    </row>
  </sheetData>
  <sheetProtection/>
  <mergeCells count="7">
    <mergeCell ref="A1:C1"/>
    <mergeCell ref="D1:I1"/>
    <mergeCell ref="A2:A3"/>
    <mergeCell ref="B2:B3"/>
    <mergeCell ref="C2:C3"/>
    <mergeCell ref="D2:D3"/>
    <mergeCell ref="H2:I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Пан</dc:creator>
  <cp:keywords/>
  <dc:description/>
  <cp:lastModifiedBy>Кривошеева ЕС</cp:lastModifiedBy>
  <cp:lastPrinted>2018-01-29T06:34:49Z</cp:lastPrinted>
  <dcterms:created xsi:type="dcterms:W3CDTF">2008-10-29T12:56:58Z</dcterms:created>
  <dcterms:modified xsi:type="dcterms:W3CDTF">2021-10-22T05:16:53Z</dcterms:modified>
  <cp:category/>
  <cp:version/>
  <cp:contentType/>
  <cp:contentStatus/>
</cp:coreProperties>
</file>