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6"/>
  </bookViews>
  <sheets>
    <sheet name="Робочі програми" sheetId="1" r:id="rId1"/>
    <sheet name="Методичні Вказівки" sheetId="2" r:id="rId2"/>
    <sheet name="Конспекти" sheetId="3" r:id="rId3"/>
    <sheet name=" Підручники" sheetId="4" r:id="rId4"/>
    <sheet name="Навчальні посібники" sheetId="5" r:id="rId5"/>
    <sheet name="Монографии" sheetId="6" r:id="rId6"/>
    <sheet name="Общий" sheetId="7" r:id="rId7"/>
    <sheet name="План 2013" sheetId="8" r:id="rId8"/>
    <sheet name="ЦДО" sheetId="9" r:id="rId9"/>
  </sheets>
  <definedNames/>
  <calcPr fullCalcOnLoad="1"/>
</workbook>
</file>

<file path=xl/sharedStrings.xml><?xml version="1.0" encoding="utf-8"?>
<sst xmlns="http://schemas.openxmlformats.org/spreadsheetml/2006/main" count="453" uniqueCount="73">
  <si>
    <t>101  Буд. констр.</t>
  </si>
  <si>
    <t>104 Теплохол.</t>
  </si>
  <si>
    <t>105  Містобуд.</t>
  </si>
  <si>
    <t>106 Ландш. проект.</t>
  </si>
  <si>
    <t>107 Арх. моніторингу</t>
  </si>
  <si>
    <t>110 Геодез.</t>
  </si>
  <si>
    <t>109  Техн.буд.</t>
  </si>
  <si>
    <t>201 Інж.еколог.</t>
  </si>
  <si>
    <t>202  ВВіОВ</t>
  </si>
  <si>
    <t>203 Хімії</t>
  </si>
  <si>
    <t>207 Інж.графіка</t>
  </si>
  <si>
    <t>205  ЕГ і ТС</t>
  </si>
  <si>
    <t>206  Вищ.мат.</t>
  </si>
  <si>
    <t>301а Електр. транспорт</t>
  </si>
  <si>
    <t>303 Теор.мех.</t>
  </si>
  <si>
    <t>307 Фізики</t>
  </si>
  <si>
    <t>305  БЖД</t>
  </si>
  <si>
    <t>306 Істор.і культ.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</si>
  <si>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</si>
  <si>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</si>
  <si>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</si>
  <si>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</si>
  <si>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</si>
  <si>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501 Економ.буд.</t>
  </si>
  <si>
    <t>502 Міськ.рег.економ.</t>
  </si>
  <si>
    <t>503 Економ.теор.</t>
  </si>
  <si>
    <t>504 Обл. і ауд.</t>
  </si>
  <si>
    <t>506 Правового забезпеч госп. діяльн.</t>
  </si>
  <si>
    <t>603а Прикл. матем. і інформ. технол.</t>
  </si>
  <si>
    <t>601 Менедж.,марк.в МГ</t>
  </si>
  <si>
    <t>602 Управл. проектами в МГі Б</t>
  </si>
  <si>
    <t>604 Тур.і готельн. госп.</t>
  </si>
  <si>
    <t>605 Транс.сист.і логіст.</t>
  </si>
  <si>
    <t>606 Іноз.мов</t>
  </si>
  <si>
    <t>701 Мовн. підг.</t>
  </si>
  <si>
    <t>702 Укр. і рос. мов.</t>
  </si>
  <si>
    <t>801 Екон. і упр. в буд. і МГ</t>
  </si>
  <si>
    <t>802 Інформ.техн. в МГ</t>
  </si>
  <si>
    <t>№ п/п</t>
  </si>
  <si>
    <t>Кафедри</t>
  </si>
  <si>
    <t xml:space="preserve">План </t>
  </si>
  <si>
    <t>Факт</t>
  </si>
  <si>
    <t>% Виконання</t>
  </si>
  <si>
    <t>102 Механ.грунт.</t>
  </si>
  <si>
    <t>% Викон. з обробкою</t>
  </si>
  <si>
    <t>В обробці редактора</t>
  </si>
  <si>
    <t>% Викон. з обробкою редактора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</si>
  <si>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</si>
  <si>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</si>
  <si>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 xml:space="preserve">В обробці ЦНІТ </t>
  </si>
  <si>
    <t>`</t>
  </si>
  <si>
    <t>Методичне забезпечення</t>
  </si>
  <si>
    <t>Робота виконона немає узгодження з автором</t>
  </si>
  <si>
    <t xml:space="preserve">В обробці </t>
  </si>
  <si>
    <t>803 Менеджменту міс. і рег. Роз.</t>
  </si>
  <si>
    <t>803 Менеджмент міс. і регіон. розвит.</t>
  </si>
  <si>
    <t>Кількість поданих елементів на 2013 рік</t>
  </si>
  <si>
    <t>По конкурсу</t>
  </si>
  <si>
    <t>План</t>
  </si>
  <si>
    <t>Подано</t>
  </si>
  <si>
    <t>Підписано</t>
  </si>
  <si>
    <t>Кількість поданих дистан-ційних курсів на 2013 р.</t>
  </si>
  <si>
    <t>Штатні співробітники</t>
  </si>
  <si>
    <t>Кількість дистан-       ційних курсів</t>
  </si>
  <si>
    <t>Кількість сертиф. викладачів</t>
  </si>
  <si>
    <r>
      <t xml:space="preserve">                         Подання плана на </t>
    </r>
    <r>
      <rPr>
        <b/>
        <sz val="11"/>
        <rFont val="Arial"/>
        <family val="2"/>
      </rPr>
      <t>2013</t>
    </r>
    <r>
      <rPr>
        <b/>
        <sz val="10"/>
        <rFont val="Arial"/>
        <family val="2"/>
      </rPr>
      <t xml:space="preserve"> рік на 31.01.2013</t>
    </r>
  </si>
  <si>
    <r>
      <t xml:space="preserve">                                              Загальне виконання плана на </t>
    </r>
    <r>
      <rPr>
        <b/>
        <sz val="8"/>
        <rFont val="Arial Cyr"/>
        <family val="0"/>
      </rPr>
      <t>08.05.2014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2012 р.)</t>
    </r>
  </si>
  <si>
    <r>
      <t xml:space="preserve">          Виконання плана Робочих програм на </t>
    </r>
    <r>
      <rPr>
        <b/>
        <sz val="8"/>
        <rFont val="Arial"/>
        <family val="2"/>
      </rPr>
      <t>08.05.2014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(ПЛАН 2012 р.)</t>
    </r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</si>
  <si>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08.05.2014 </t>
    </r>
    <r>
      <rPr>
        <b/>
        <sz val="11"/>
        <rFont val="Arial Cyr"/>
        <family val="0"/>
      </rPr>
      <t>(ПЛАН 2012 р.)</t>
    </r>
  </si>
  <si>
    <r>
      <t xml:space="preserve">                           Виконання плана Конспектів лекцій на</t>
    </r>
    <r>
      <rPr>
        <b/>
        <sz val="8"/>
        <rFont val="Arial Cyr"/>
        <family val="0"/>
      </rPr>
      <t xml:space="preserve"> 08.05.2014 </t>
    </r>
    <r>
      <rPr>
        <b/>
        <sz val="11"/>
        <rFont val="Arial Cyr"/>
        <family val="0"/>
      </rPr>
      <t>(ПЛАН 2012 р.)</t>
    </r>
  </si>
  <si>
    <r>
      <t xml:space="preserve">                                      Виконання плана Підручників на </t>
    </r>
    <r>
      <rPr>
        <b/>
        <sz val="8"/>
        <rFont val="Arial Cyr"/>
        <family val="0"/>
      </rPr>
      <t>08.05.2014</t>
    </r>
    <r>
      <rPr>
        <b/>
        <sz val="11"/>
        <rFont val="Arial Cyr"/>
        <family val="0"/>
      </rPr>
      <t xml:space="preserve"> (ПЛАН 2012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</si>
  <si>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>08.05.2014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2012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</si>
  <si>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>08.05.2014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2012 р.)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</si>
</sst>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00;[Red]0.000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horizontal="left" vertical="center" wrapText="1"/>
    </xf>
    <xf numFmtId="0" fontId="0" fillId="13" borderId="10" xfId="0" applyFill="1" applyBorder="1" applyAlignment="1">
      <alignment horizontal="center" vertical="center" wrapText="1"/>
    </xf>
    <xf numFmtId="2" fontId="0" fillId="13" borderId="10" xfId="0" applyNumberFormat="1" applyFill="1" applyBorder="1" applyAlignment="1">
      <alignment horizontal="center"/>
    </xf>
    <xf numFmtId="2" fontId="0" fillId="13" borderId="13" xfId="0" applyNumberForma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2" fontId="0" fillId="13" borderId="10" xfId="0" applyNumberFormat="1" applyFill="1" applyBorder="1" applyAlignment="1">
      <alignment horizontal="left" vertical="center" wrapText="1"/>
    </xf>
    <xf numFmtId="0" fontId="0" fillId="13" borderId="10" xfId="0" applyNumberFormat="1" applyFill="1" applyBorder="1" applyAlignment="1">
      <alignment horizontal="center" vertical="center" wrapText="1"/>
    </xf>
    <xf numFmtId="173" fontId="0" fillId="13" borderId="10" xfId="0" applyNumberFormat="1" applyFill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0" fontId="0" fillId="13" borderId="10" xfId="0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0" fontId="0" fillId="13" borderId="10" xfId="0" applyNumberForma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3" borderId="13" xfId="0" applyFont="1" applyFill="1" applyBorder="1" applyAlignment="1">
      <alignment horizontal="left" vertical="center" wrapText="1"/>
    </xf>
    <xf numFmtId="0" fontId="10" fillId="1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center" vertical="center" wrapText="1"/>
    </xf>
    <xf numFmtId="2" fontId="0" fillId="13" borderId="10" xfId="0" applyNumberFormat="1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vertical="center" wrapText="1"/>
    </xf>
    <xf numFmtId="0" fontId="0" fillId="13" borderId="10" xfId="0" applyFill="1" applyBorder="1" applyAlignment="1">
      <alignment horizontal="center" vertical="top"/>
    </xf>
    <xf numFmtId="0" fontId="0" fillId="13" borderId="10" xfId="0" applyFill="1" applyBorder="1" applyAlignment="1">
      <alignment horizontal="left" vertical="top" wrapText="1"/>
    </xf>
    <xf numFmtId="0" fontId="0" fillId="13" borderId="10" xfId="0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5.625" style="9" customWidth="1"/>
    <col min="2" max="2" width="33.375" style="0" customWidth="1"/>
    <col min="3" max="4" width="9.25390625" style="0" customWidth="1"/>
    <col min="5" max="5" width="15.25390625" style="0" customWidth="1"/>
    <col min="6" max="6" width="11.125" style="0" customWidth="1"/>
    <col min="7" max="7" width="20.625" style="0" customWidth="1"/>
    <col min="8" max="8" width="21.25390625" style="0" customWidth="1"/>
  </cols>
  <sheetData>
    <row r="1" spans="1:7" s="4" customFormat="1" ht="15">
      <c r="A1" s="97" t="s">
        <v>67</v>
      </c>
      <c r="B1" s="97"/>
      <c r="C1" s="97"/>
      <c r="D1" s="97"/>
      <c r="E1" s="97"/>
      <c r="F1" s="97"/>
      <c r="G1" s="97"/>
    </row>
    <row r="2" spans="1:8" s="3" customFormat="1" ht="14.25" customHeight="1">
      <c r="A2" s="100" t="s">
        <v>38</v>
      </c>
      <c r="B2" s="100" t="s">
        <v>39</v>
      </c>
      <c r="C2" s="102" t="s">
        <v>51</v>
      </c>
      <c r="D2" s="103"/>
      <c r="E2" s="103"/>
      <c r="F2" s="103"/>
      <c r="G2" s="104"/>
      <c r="H2" s="98" t="s">
        <v>52</v>
      </c>
    </row>
    <row r="3" spans="1:8" s="3" customFormat="1" ht="15" customHeight="1">
      <c r="A3" s="101"/>
      <c r="B3" s="101"/>
      <c r="C3" s="10" t="s">
        <v>40</v>
      </c>
      <c r="D3" s="10" t="s">
        <v>41</v>
      </c>
      <c r="E3" s="10" t="s">
        <v>42</v>
      </c>
      <c r="F3" s="34" t="s">
        <v>53</v>
      </c>
      <c r="G3" s="34" t="s">
        <v>44</v>
      </c>
      <c r="H3" s="99"/>
    </row>
    <row r="4" spans="1:8" ht="12.75">
      <c r="A4" s="59">
        <v>1</v>
      </c>
      <c r="B4" s="60" t="s">
        <v>0</v>
      </c>
      <c r="C4" s="61">
        <v>2</v>
      </c>
      <c r="D4" s="61">
        <v>2</v>
      </c>
      <c r="E4" s="62">
        <f aca="true" t="shared" si="0" ref="E4:E12">100*D4/C4</f>
        <v>100</v>
      </c>
      <c r="F4" s="59"/>
      <c r="G4" s="63">
        <f>100*(D4+F4)/C4</f>
        <v>100</v>
      </c>
      <c r="H4" s="35"/>
    </row>
    <row r="5" spans="1:8" ht="12.75">
      <c r="A5" s="59">
        <v>2</v>
      </c>
      <c r="B5" s="60" t="s">
        <v>43</v>
      </c>
      <c r="C5" s="61">
        <v>1</v>
      </c>
      <c r="D5" s="61">
        <v>1</v>
      </c>
      <c r="E5" s="62">
        <f t="shared" si="0"/>
        <v>100</v>
      </c>
      <c r="F5" s="59"/>
      <c r="G5" s="63">
        <f aca="true" t="shared" si="1" ref="G5:G44">100*(D5+F5)/C5</f>
        <v>100</v>
      </c>
      <c r="H5" s="35"/>
    </row>
    <row r="6" spans="1:8" ht="12.75">
      <c r="A6" s="59">
        <v>3</v>
      </c>
      <c r="B6" s="60" t="s">
        <v>1</v>
      </c>
      <c r="C6" s="61">
        <v>1</v>
      </c>
      <c r="D6" s="61">
        <v>1</v>
      </c>
      <c r="E6" s="62">
        <f t="shared" si="0"/>
        <v>100</v>
      </c>
      <c r="F6" s="59"/>
      <c r="G6" s="63">
        <f t="shared" si="1"/>
        <v>100</v>
      </c>
      <c r="H6" s="35"/>
    </row>
    <row r="7" spans="1:8" ht="12.75">
      <c r="A7" s="59">
        <v>4</v>
      </c>
      <c r="B7" s="60" t="s">
        <v>2</v>
      </c>
      <c r="C7" s="61">
        <v>2</v>
      </c>
      <c r="D7" s="61">
        <v>2</v>
      </c>
      <c r="E7" s="62">
        <f t="shared" si="0"/>
        <v>100</v>
      </c>
      <c r="F7" s="59"/>
      <c r="G7" s="63">
        <f t="shared" si="1"/>
        <v>100</v>
      </c>
      <c r="H7" s="35"/>
    </row>
    <row r="8" spans="1:8" ht="12.75">
      <c r="A8" s="36">
        <v>5</v>
      </c>
      <c r="B8" s="37" t="s">
        <v>3</v>
      </c>
      <c r="C8" s="38">
        <v>4</v>
      </c>
      <c r="D8" s="38">
        <v>2</v>
      </c>
      <c r="E8" s="42">
        <f t="shared" si="0"/>
        <v>50</v>
      </c>
      <c r="F8" s="36"/>
      <c r="G8" s="50">
        <f t="shared" si="1"/>
        <v>50</v>
      </c>
      <c r="H8" s="35"/>
    </row>
    <row r="9" spans="1:8" ht="12.75">
      <c r="A9" s="36">
        <v>6</v>
      </c>
      <c r="B9" s="37" t="s">
        <v>4</v>
      </c>
      <c r="C9" s="38"/>
      <c r="D9" s="38"/>
      <c r="E9" s="42"/>
      <c r="F9" s="36"/>
      <c r="G9" s="50"/>
      <c r="H9" s="35"/>
    </row>
    <row r="10" spans="1:8" ht="12.75">
      <c r="A10" s="59">
        <v>7</v>
      </c>
      <c r="B10" s="60" t="s">
        <v>6</v>
      </c>
      <c r="C10" s="61">
        <v>4</v>
      </c>
      <c r="D10" s="61">
        <v>4</v>
      </c>
      <c r="E10" s="62">
        <f t="shared" si="0"/>
        <v>100</v>
      </c>
      <c r="F10" s="59"/>
      <c r="G10" s="63">
        <f t="shared" si="1"/>
        <v>100</v>
      </c>
      <c r="H10" s="35"/>
    </row>
    <row r="11" spans="1:8" ht="12.75">
      <c r="A11" s="36">
        <v>8</v>
      </c>
      <c r="B11" s="37" t="s">
        <v>5</v>
      </c>
      <c r="C11" s="38">
        <v>14</v>
      </c>
      <c r="D11" s="38">
        <v>6</v>
      </c>
      <c r="E11" s="42">
        <f t="shared" si="0"/>
        <v>42.857142857142854</v>
      </c>
      <c r="F11" s="36">
        <v>1</v>
      </c>
      <c r="G11" s="50">
        <f t="shared" si="1"/>
        <v>50</v>
      </c>
      <c r="H11" s="35"/>
    </row>
    <row r="12" spans="1:8" ht="12.75">
      <c r="A12" s="59">
        <v>9</v>
      </c>
      <c r="B12" s="60" t="s">
        <v>7</v>
      </c>
      <c r="C12" s="61">
        <v>2</v>
      </c>
      <c r="D12" s="61">
        <v>1</v>
      </c>
      <c r="E12" s="62">
        <f t="shared" si="0"/>
        <v>50</v>
      </c>
      <c r="F12" s="59">
        <v>1</v>
      </c>
      <c r="G12" s="63">
        <f t="shared" si="1"/>
        <v>100</v>
      </c>
      <c r="H12" s="35"/>
    </row>
    <row r="13" spans="1:8" ht="12.75">
      <c r="A13" s="59">
        <v>10</v>
      </c>
      <c r="B13" s="60" t="s">
        <v>8</v>
      </c>
      <c r="C13" s="61">
        <v>23</v>
      </c>
      <c r="D13" s="61">
        <v>17</v>
      </c>
      <c r="E13" s="62">
        <f aca="true" t="shared" si="2" ref="E13:E44">100*D13/C13</f>
        <v>73.91304347826087</v>
      </c>
      <c r="F13" s="59">
        <v>6</v>
      </c>
      <c r="G13" s="63">
        <f t="shared" si="1"/>
        <v>100</v>
      </c>
      <c r="H13" s="35"/>
    </row>
    <row r="14" spans="1:8" ht="12.75">
      <c r="A14" s="59">
        <v>11</v>
      </c>
      <c r="B14" s="60" t="s">
        <v>9</v>
      </c>
      <c r="C14" s="61">
        <v>3</v>
      </c>
      <c r="D14" s="61">
        <v>3</v>
      </c>
      <c r="E14" s="62">
        <f t="shared" si="2"/>
        <v>100</v>
      </c>
      <c r="F14" s="59"/>
      <c r="G14" s="63">
        <f t="shared" si="1"/>
        <v>100</v>
      </c>
      <c r="H14" s="35"/>
    </row>
    <row r="15" spans="1:8" ht="12.75">
      <c r="A15" s="36">
        <v>12</v>
      </c>
      <c r="B15" s="37" t="s">
        <v>11</v>
      </c>
      <c r="C15" s="38">
        <v>5</v>
      </c>
      <c r="D15" s="38">
        <v>1</v>
      </c>
      <c r="E15" s="42">
        <f t="shared" si="2"/>
        <v>20</v>
      </c>
      <c r="F15" s="36">
        <v>1</v>
      </c>
      <c r="G15" s="50">
        <f t="shared" si="1"/>
        <v>40</v>
      </c>
      <c r="H15" s="35"/>
    </row>
    <row r="16" spans="1:8" ht="12.75">
      <c r="A16" s="59">
        <v>13</v>
      </c>
      <c r="B16" s="60" t="s">
        <v>12</v>
      </c>
      <c r="C16" s="61">
        <v>4</v>
      </c>
      <c r="D16" s="61">
        <v>4</v>
      </c>
      <c r="E16" s="62">
        <f t="shared" si="2"/>
        <v>100</v>
      </c>
      <c r="F16" s="59"/>
      <c r="G16" s="63">
        <f t="shared" si="1"/>
        <v>100</v>
      </c>
      <c r="H16" s="35"/>
    </row>
    <row r="17" spans="1:8" ht="12.75">
      <c r="A17" s="59">
        <v>14</v>
      </c>
      <c r="B17" s="60" t="s">
        <v>10</v>
      </c>
      <c r="C17" s="61">
        <v>8</v>
      </c>
      <c r="D17" s="61">
        <v>8</v>
      </c>
      <c r="E17" s="62">
        <f t="shared" si="2"/>
        <v>100</v>
      </c>
      <c r="F17" s="59"/>
      <c r="G17" s="63">
        <f t="shared" si="1"/>
        <v>100</v>
      </c>
      <c r="H17" s="35"/>
    </row>
    <row r="18" spans="1:8" ht="12.75">
      <c r="A18" s="59">
        <v>15</v>
      </c>
      <c r="B18" s="60" t="s">
        <v>13</v>
      </c>
      <c r="C18" s="61">
        <v>4</v>
      </c>
      <c r="D18" s="61">
        <v>1</v>
      </c>
      <c r="E18" s="62">
        <f t="shared" si="2"/>
        <v>25</v>
      </c>
      <c r="F18" s="59">
        <v>3</v>
      </c>
      <c r="G18" s="63">
        <f t="shared" si="1"/>
        <v>100</v>
      </c>
      <c r="H18" s="35"/>
    </row>
    <row r="19" spans="1:8" s="19" customFormat="1" ht="12.75">
      <c r="A19" s="59">
        <v>16</v>
      </c>
      <c r="B19" s="69" t="s">
        <v>14</v>
      </c>
      <c r="C19" s="61">
        <v>3</v>
      </c>
      <c r="D19" s="61">
        <v>3</v>
      </c>
      <c r="E19" s="62">
        <f t="shared" si="2"/>
        <v>100</v>
      </c>
      <c r="F19" s="59"/>
      <c r="G19" s="63">
        <f t="shared" si="1"/>
        <v>100</v>
      </c>
      <c r="H19" s="35"/>
    </row>
    <row r="20" spans="1:8" ht="12.75">
      <c r="A20" s="59">
        <v>17</v>
      </c>
      <c r="B20" s="60" t="s">
        <v>16</v>
      </c>
      <c r="C20" s="61">
        <v>28</v>
      </c>
      <c r="D20" s="61">
        <v>25</v>
      </c>
      <c r="E20" s="62">
        <f t="shared" si="2"/>
        <v>89.28571428571429</v>
      </c>
      <c r="F20" s="59">
        <v>3</v>
      </c>
      <c r="G20" s="63">
        <f t="shared" si="1"/>
        <v>100</v>
      </c>
      <c r="H20" s="35"/>
    </row>
    <row r="21" spans="1:8" ht="12.75">
      <c r="A21" s="59">
        <v>18</v>
      </c>
      <c r="B21" s="60" t="s">
        <v>17</v>
      </c>
      <c r="C21" s="61">
        <v>8</v>
      </c>
      <c r="D21" s="61">
        <v>8</v>
      </c>
      <c r="E21" s="62">
        <f t="shared" si="2"/>
        <v>100</v>
      </c>
      <c r="F21" s="59"/>
      <c r="G21" s="63">
        <f t="shared" si="1"/>
        <v>100</v>
      </c>
      <c r="H21" s="35"/>
    </row>
    <row r="22" spans="1:8" ht="12.75">
      <c r="A22" s="59">
        <v>19</v>
      </c>
      <c r="B22" s="60" t="s">
        <v>15</v>
      </c>
      <c r="C22" s="61">
        <v>2</v>
      </c>
      <c r="D22" s="61">
        <v>2</v>
      </c>
      <c r="E22" s="62">
        <f t="shared" si="2"/>
        <v>100</v>
      </c>
      <c r="F22" s="59"/>
      <c r="G22" s="63">
        <f t="shared" si="1"/>
        <v>100</v>
      </c>
      <c r="H22" s="35"/>
    </row>
    <row r="23" spans="1:8" ht="12.75">
      <c r="A23" s="36">
        <v>20</v>
      </c>
      <c r="B23" s="37" t="s">
        <v>18</v>
      </c>
      <c r="C23" s="38"/>
      <c r="D23" s="38"/>
      <c r="E23" s="42"/>
      <c r="F23" s="44"/>
      <c r="G23" s="50"/>
      <c r="H23" s="49"/>
    </row>
    <row r="24" spans="1:8" ht="12.75">
      <c r="A24" s="59">
        <v>21</v>
      </c>
      <c r="B24" s="60" t="s">
        <v>19</v>
      </c>
      <c r="C24" s="61">
        <v>6</v>
      </c>
      <c r="D24" s="61">
        <v>6</v>
      </c>
      <c r="E24" s="62">
        <f t="shared" si="2"/>
        <v>100</v>
      </c>
      <c r="F24" s="59"/>
      <c r="G24" s="63">
        <f t="shared" si="1"/>
        <v>100</v>
      </c>
      <c r="H24" s="35"/>
    </row>
    <row r="25" spans="1:8" ht="12.75">
      <c r="A25" s="59">
        <v>22</v>
      </c>
      <c r="B25" s="60" t="s">
        <v>20</v>
      </c>
      <c r="C25" s="61">
        <v>2</v>
      </c>
      <c r="D25" s="61">
        <v>2</v>
      </c>
      <c r="E25" s="62">
        <f t="shared" si="2"/>
        <v>100</v>
      </c>
      <c r="F25" s="59"/>
      <c r="G25" s="63">
        <f t="shared" si="1"/>
        <v>100</v>
      </c>
      <c r="H25" s="35"/>
    </row>
    <row r="26" spans="1:8" ht="12.75">
      <c r="A26" s="59">
        <v>23</v>
      </c>
      <c r="B26" s="60" t="s">
        <v>21</v>
      </c>
      <c r="C26" s="61">
        <v>2</v>
      </c>
      <c r="D26" s="61">
        <v>2</v>
      </c>
      <c r="E26" s="62">
        <f t="shared" si="2"/>
        <v>100</v>
      </c>
      <c r="F26" s="59"/>
      <c r="G26" s="63">
        <f t="shared" si="1"/>
        <v>100</v>
      </c>
      <c r="H26" s="35"/>
    </row>
    <row r="27" spans="1:8" ht="12.75">
      <c r="A27" s="59">
        <v>24</v>
      </c>
      <c r="B27" s="60" t="s">
        <v>22</v>
      </c>
      <c r="C27" s="61">
        <v>12</v>
      </c>
      <c r="D27" s="61">
        <v>10</v>
      </c>
      <c r="E27" s="62">
        <f t="shared" si="2"/>
        <v>83.33333333333333</v>
      </c>
      <c r="F27" s="59">
        <v>2</v>
      </c>
      <c r="G27" s="63">
        <f t="shared" si="1"/>
        <v>100</v>
      </c>
      <c r="H27" s="35"/>
    </row>
    <row r="28" spans="1:8" ht="12.75">
      <c r="A28" s="59">
        <v>25</v>
      </c>
      <c r="B28" s="60" t="s">
        <v>23</v>
      </c>
      <c r="C28" s="61">
        <v>17</v>
      </c>
      <c r="D28" s="61">
        <v>15</v>
      </c>
      <c r="E28" s="62">
        <f t="shared" si="2"/>
        <v>88.23529411764706</v>
      </c>
      <c r="F28" s="59">
        <v>2</v>
      </c>
      <c r="G28" s="63">
        <f t="shared" si="1"/>
        <v>100</v>
      </c>
      <c r="H28" s="35"/>
    </row>
    <row r="29" spans="1:8" ht="12.75">
      <c r="A29" s="59">
        <v>26</v>
      </c>
      <c r="B29" s="60" t="s">
        <v>24</v>
      </c>
      <c r="C29" s="61">
        <v>8</v>
      </c>
      <c r="D29" s="61">
        <v>8</v>
      </c>
      <c r="E29" s="62">
        <f t="shared" si="2"/>
        <v>100</v>
      </c>
      <c r="F29" s="59"/>
      <c r="G29" s="63">
        <f t="shared" si="1"/>
        <v>100</v>
      </c>
      <c r="H29" s="35"/>
    </row>
    <row r="30" spans="1:8" ht="12.75">
      <c r="A30" s="59">
        <v>27</v>
      </c>
      <c r="B30" s="60" t="s">
        <v>25</v>
      </c>
      <c r="C30" s="61">
        <v>24</v>
      </c>
      <c r="D30" s="61">
        <v>24</v>
      </c>
      <c r="E30" s="62">
        <f t="shared" si="2"/>
        <v>100</v>
      </c>
      <c r="F30" s="59"/>
      <c r="G30" s="63">
        <f t="shared" si="1"/>
        <v>100</v>
      </c>
      <c r="H30" s="35"/>
    </row>
    <row r="31" spans="1:8" ht="12.75">
      <c r="A31" s="36">
        <v>28</v>
      </c>
      <c r="B31" s="37" t="s">
        <v>26</v>
      </c>
      <c r="C31" s="38">
        <v>11</v>
      </c>
      <c r="D31" s="38">
        <v>7</v>
      </c>
      <c r="E31" s="42">
        <f t="shared" si="2"/>
        <v>63.63636363636363</v>
      </c>
      <c r="F31" s="36">
        <v>2</v>
      </c>
      <c r="G31" s="50">
        <f t="shared" si="1"/>
        <v>81.81818181818181</v>
      </c>
      <c r="H31" s="35"/>
    </row>
    <row r="32" spans="1:8" ht="12.75" customHeight="1">
      <c r="A32" s="92">
        <v>29</v>
      </c>
      <c r="B32" s="93" t="s">
        <v>27</v>
      </c>
      <c r="C32" s="94">
        <v>32</v>
      </c>
      <c r="D32" s="94">
        <v>32</v>
      </c>
      <c r="E32" s="62">
        <f t="shared" si="2"/>
        <v>100</v>
      </c>
      <c r="F32" s="59"/>
      <c r="G32" s="63">
        <f t="shared" si="1"/>
        <v>100</v>
      </c>
      <c r="H32" s="35"/>
    </row>
    <row r="33" spans="1:8" ht="12.75">
      <c r="A33" s="59">
        <v>30</v>
      </c>
      <c r="B33" s="60" t="s">
        <v>29</v>
      </c>
      <c r="C33" s="61">
        <v>24</v>
      </c>
      <c r="D33" s="61">
        <v>23</v>
      </c>
      <c r="E33" s="62">
        <f t="shared" si="2"/>
        <v>95.83333333333333</v>
      </c>
      <c r="F33" s="59">
        <v>1</v>
      </c>
      <c r="G33" s="63">
        <f t="shared" si="1"/>
        <v>100</v>
      </c>
      <c r="H33" s="35"/>
    </row>
    <row r="34" spans="1:8" ht="12.75">
      <c r="A34" s="59">
        <v>31</v>
      </c>
      <c r="B34" s="60" t="s">
        <v>30</v>
      </c>
      <c r="C34" s="61">
        <v>14</v>
      </c>
      <c r="D34" s="61">
        <v>13</v>
      </c>
      <c r="E34" s="62">
        <f t="shared" si="2"/>
        <v>92.85714285714286</v>
      </c>
      <c r="F34" s="59">
        <v>1</v>
      </c>
      <c r="G34" s="63">
        <f t="shared" si="1"/>
        <v>100</v>
      </c>
      <c r="H34" s="35"/>
    </row>
    <row r="35" spans="1:8" ht="12.75">
      <c r="A35" s="59">
        <v>32</v>
      </c>
      <c r="B35" s="60" t="s">
        <v>28</v>
      </c>
      <c r="C35" s="61">
        <v>11</v>
      </c>
      <c r="D35" s="61">
        <v>11</v>
      </c>
      <c r="E35" s="62">
        <f t="shared" si="2"/>
        <v>100</v>
      </c>
      <c r="F35" s="59"/>
      <c r="G35" s="63">
        <f t="shared" si="1"/>
        <v>100</v>
      </c>
      <c r="H35" s="35"/>
    </row>
    <row r="36" spans="1:8" ht="12.75">
      <c r="A36" s="59">
        <v>33</v>
      </c>
      <c r="B36" s="60" t="s">
        <v>31</v>
      </c>
      <c r="C36" s="61">
        <v>65</v>
      </c>
      <c r="D36" s="61">
        <v>60</v>
      </c>
      <c r="E36" s="62">
        <f t="shared" si="2"/>
        <v>92.3076923076923</v>
      </c>
      <c r="F36" s="59">
        <v>5</v>
      </c>
      <c r="G36" s="63">
        <f t="shared" si="1"/>
        <v>100</v>
      </c>
      <c r="H36" s="35"/>
    </row>
    <row r="37" spans="1:8" ht="12.75">
      <c r="A37" s="59">
        <v>34</v>
      </c>
      <c r="B37" s="60" t="s">
        <v>32</v>
      </c>
      <c r="C37" s="61">
        <v>5</v>
      </c>
      <c r="D37" s="61">
        <v>5</v>
      </c>
      <c r="E37" s="62">
        <f t="shared" si="2"/>
        <v>100</v>
      </c>
      <c r="F37" s="59"/>
      <c r="G37" s="63">
        <f t="shared" si="1"/>
        <v>100</v>
      </c>
      <c r="H37" s="35"/>
    </row>
    <row r="38" spans="1:8" ht="12.75">
      <c r="A38" s="59">
        <v>35</v>
      </c>
      <c r="B38" s="60" t="s">
        <v>33</v>
      </c>
      <c r="C38" s="61">
        <v>17</v>
      </c>
      <c r="D38" s="61">
        <v>14</v>
      </c>
      <c r="E38" s="62">
        <f t="shared" si="2"/>
        <v>82.3529411764706</v>
      </c>
      <c r="F38" s="59">
        <v>3</v>
      </c>
      <c r="G38" s="63">
        <f t="shared" si="1"/>
        <v>100</v>
      </c>
      <c r="H38" s="35"/>
    </row>
    <row r="39" spans="1:8" ht="12.75">
      <c r="A39" s="36">
        <v>36</v>
      </c>
      <c r="B39" s="37" t="s">
        <v>34</v>
      </c>
      <c r="C39" s="38">
        <v>8</v>
      </c>
      <c r="D39" s="38">
        <v>3</v>
      </c>
      <c r="E39" s="42">
        <f t="shared" si="2"/>
        <v>37.5</v>
      </c>
      <c r="F39" s="36"/>
      <c r="G39" s="50">
        <f t="shared" si="1"/>
        <v>37.5</v>
      </c>
      <c r="H39" s="35"/>
    </row>
    <row r="40" spans="1:8" ht="12.75">
      <c r="A40" s="36">
        <v>37</v>
      </c>
      <c r="B40" s="37" t="s">
        <v>35</v>
      </c>
      <c r="C40" s="38"/>
      <c r="D40" s="38"/>
      <c r="E40" s="42"/>
      <c r="F40" s="36"/>
      <c r="G40" s="50"/>
      <c r="H40" s="35"/>
    </row>
    <row r="41" spans="1:8" ht="12.75">
      <c r="A41" s="59">
        <v>38</v>
      </c>
      <c r="B41" s="60" t="s">
        <v>36</v>
      </c>
      <c r="C41" s="61">
        <v>34</v>
      </c>
      <c r="D41" s="61">
        <v>34</v>
      </c>
      <c r="E41" s="62">
        <f t="shared" si="2"/>
        <v>100</v>
      </c>
      <c r="F41" s="59"/>
      <c r="G41" s="63">
        <f t="shared" si="1"/>
        <v>100</v>
      </c>
      <c r="H41" s="21"/>
    </row>
    <row r="42" spans="1:8" ht="12.75">
      <c r="A42" s="59">
        <v>39</v>
      </c>
      <c r="B42" s="60" t="s">
        <v>37</v>
      </c>
      <c r="C42" s="61">
        <v>6</v>
      </c>
      <c r="D42" s="61">
        <v>6</v>
      </c>
      <c r="E42" s="62">
        <f t="shared" si="2"/>
        <v>100</v>
      </c>
      <c r="F42" s="59"/>
      <c r="G42" s="63">
        <f t="shared" si="1"/>
        <v>100</v>
      </c>
      <c r="H42" s="21"/>
    </row>
    <row r="43" spans="1:8" ht="12.75">
      <c r="A43" s="59">
        <v>40</v>
      </c>
      <c r="B43" s="60" t="s">
        <v>54</v>
      </c>
      <c r="C43" s="61">
        <v>12</v>
      </c>
      <c r="D43" s="61">
        <v>12</v>
      </c>
      <c r="E43" s="62">
        <f t="shared" si="2"/>
        <v>100</v>
      </c>
      <c r="F43" s="59"/>
      <c r="G43" s="68">
        <f t="shared" si="1"/>
        <v>100</v>
      </c>
      <c r="H43" s="21"/>
    </row>
    <row r="44" spans="1:8" ht="12.75">
      <c r="A44" s="6"/>
      <c r="B44" s="4"/>
      <c r="C44" s="6">
        <f>SUM(C4:C43)</f>
        <v>428</v>
      </c>
      <c r="D44" s="6">
        <f>SUM(D4:D43)</f>
        <v>378</v>
      </c>
      <c r="E44" s="15">
        <f t="shared" si="2"/>
        <v>88.3177570093458</v>
      </c>
      <c r="F44" s="9">
        <f>SUM(F4:F43)</f>
        <v>31</v>
      </c>
      <c r="G44" s="16">
        <f t="shared" si="1"/>
        <v>95.5607476635514</v>
      </c>
      <c r="H44" s="28">
        <f>SUM(H4:H43)</f>
        <v>0</v>
      </c>
    </row>
    <row r="45" spans="1:5" ht="12.75">
      <c r="A45" s="6"/>
      <c r="B45" s="4"/>
      <c r="C45" s="4"/>
      <c r="D45" s="4"/>
      <c r="E45" s="4"/>
    </row>
    <row r="46" spans="1:5" ht="12.75">
      <c r="A46" s="6"/>
      <c r="B46" s="4"/>
      <c r="C46" s="4"/>
      <c r="D46" s="4"/>
      <c r="E46" s="4"/>
    </row>
    <row r="47" spans="1:5" ht="12.75">
      <c r="A47" s="6"/>
      <c r="B47" s="4"/>
      <c r="C47" s="4"/>
      <c r="D47" s="4"/>
      <c r="E47" s="4"/>
    </row>
    <row r="48" spans="1:5" ht="12.75">
      <c r="A48" s="6"/>
      <c r="B48" s="4"/>
      <c r="C48" s="4"/>
      <c r="D48" s="4"/>
      <c r="E48" s="4"/>
    </row>
    <row r="49" spans="1:5" ht="12.75">
      <c r="A49" s="6"/>
      <c r="B49" s="4"/>
      <c r="C49" s="4"/>
      <c r="D49" s="4"/>
      <c r="E49" s="4"/>
    </row>
    <row r="50" spans="1:5" ht="12.75">
      <c r="A50" s="6"/>
      <c r="B50" s="4"/>
      <c r="C50" s="4"/>
      <c r="D50" s="4"/>
      <c r="E50" s="4"/>
    </row>
    <row r="51" spans="1:5" ht="12.75">
      <c r="A51" s="6"/>
      <c r="B51" s="4"/>
      <c r="C51" s="4"/>
      <c r="D51" s="4"/>
      <c r="E51" s="4"/>
    </row>
    <row r="52" spans="1:5" ht="12.75">
      <c r="A52" s="6"/>
      <c r="B52" s="4"/>
      <c r="C52" s="4"/>
      <c r="D52" s="4"/>
      <c r="E52" s="4"/>
    </row>
    <row r="53" spans="1:5" ht="12.75">
      <c r="A53" s="6"/>
      <c r="B53" s="4"/>
      <c r="C53" s="4"/>
      <c r="D53" s="4"/>
      <c r="E53" s="4"/>
    </row>
    <row r="54" spans="1:5" ht="12.75">
      <c r="A54" s="6"/>
      <c r="B54" s="4"/>
      <c r="C54" s="4"/>
      <c r="D54" s="4"/>
      <c r="E54" s="4"/>
    </row>
    <row r="55" spans="1:5" ht="12.75">
      <c r="A55" s="6"/>
      <c r="B55" s="4"/>
      <c r="C55" s="4"/>
      <c r="D55" s="4"/>
      <c r="E55" s="4"/>
    </row>
    <row r="56" spans="1:5" ht="12.75">
      <c r="A56" s="6"/>
      <c r="B56" s="4"/>
      <c r="C56" s="4"/>
      <c r="D56" s="4"/>
      <c r="E56" s="4"/>
    </row>
    <row r="57" spans="1:5" ht="12.75">
      <c r="A57" s="6"/>
      <c r="B57" s="4"/>
      <c r="C57" s="4"/>
      <c r="D57" s="4"/>
      <c r="E57" s="4"/>
    </row>
    <row r="58" spans="1:5" ht="12.75">
      <c r="A58" s="6"/>
      <c r="B58" s="4"/>
      <c r="C58" s="4"/>
      <c r="D58" s="4"/>
      <c r="E58" s="4"/>
    </row>
    <row r="59" spans="1:5" ht="12.75">
      <c r="A59" s="6"/>
      <c r="B59" s="4"/>
      <c r="C59" s="4"/>
      <c r="D59" s="4"/>
      <c r="E59" s="4"/>
    </row>
    <row r="60" spans="1:5" ht="12.75">
      <c r="A60" s="6"/>
      <c r="B60" s="4"/>
      <c r="C60" s="4"/>
      <c r="D60" s="4"/>
      <c r="E60" s="4"/>
    </row>
    <row r="61" spans="1:5" ht="12.75">
      <c r="A61" s="6"/>
      <c r="B61" s="4"/>
      <c r="C61" s="4"/>
      <c r="D61" s="4"/>
      <c r="E61" s="4"/>
    </row>
    <row r="62" spans="1:5" ht="12.75">
      <c r="A62" s="6"/>
      <c r="B62" s="4"/>
      <c r="C62" s="4"/>
      <c r="D62" s="4"/>
      <c r="E62" s="4"/>
    </row>
    <row r="63" spans="1:5" ht="12.75">
      <c r="A63" s="6"/>
      <c r="B63" s="4"/>
      <c r="C63" s="4"/>
      <c r="D63" s="4"/>
      <c r="E63" s="4"/>
    </row>
    <row r="64" spans="1:5" ht="12.75">
      <c r="A64" s="6"/>
      <c r="B64" s="4"/>
      <c r="C64" s="4"/>
      <c r="D64" s="4"/>
      <c r="E64" s="4"/>
    </row>
    <row r="65" spans="1:5" ht="12.75">
      <c r="A65" s="6"/>
      <c r="B65" s="4"/>
      <c r="C65" s="4"/>
      <c r="D65" s="4"/>
      <c r="E65" s="4"/>
    </row>
    <row r="66" spans="1:5" ht="12.75">
      <c r="A66" s="6"/>
      <c r="B66" s="4"/>
      <c r="C66" s="4"/>
      <c r="D66" s="4"/>
      <c r="E66" s="4"/>
    </row>
    <row r="67" spans="1:5" ht="12.75">
      <c r="A67" s="6"/>
      <c r="B67" s="4"/>
      <c r="C67" s="4"/>
      <c r="D67" s="4"/>
      <c r="E67" s="4"/>
    </row>
    <row r="68" spans="1:5" ht="12.75">
      <c r="A68" s="6"/>
      <c r="B68" s="4"/>
      <c r="C68" s="4"/>
      <c r="D68" s="4"/>
      <c r="E68" s="4"/>
    </row>
    <row r="69" spans="1:5" ht="12.75">
      <c r="A69" s="6"/>
      <c r="B69" s="4"/>
      <c r="C69" s="4"/>
      <c r="D69" s="4"/>
      <c r="E69" s="4"/>
    </row>
    <row r="70" spans="1:5" ht="12.75">
      <c r="A70" s="6"/>
      <c r="B70" s="4"/>
      <c r="C70" s="4"/>
      <c r="D70" s="4"/>
      <c r="E70" s="4"/>
    </row>
    <row r="71" spans="1:5" ht="12.75">
      <c r="A71" s="6"/>
      <c r="B71" s="4"/>
      <c r="C71" s="4"/>
      <c r="D71" s="4"/>
      <c r="E71" s="4"/>
    </row>
    <row r="72" spans="1:5" ht="12.75">
      <c r="A72" s="6"/>
      <c r="B72" s="4"/>
      <c r="C72" s="4"/>
      <c r="D72" s="4"/>
      <c r="E72" s="4"/>
    </row>
    <row r="73" spans="1:5" ht="12.75">
      <c r="A73" s="6"/>
      <c r="B73" s="4"/>
      <c r="C73" s="4"/>
      <c r="D73" s="4"/>
      <c r="E73" s="4"/>
    </row>
    <row r="74" spans="1:5" ht="12.75">
      <c r="A74" s="6"/>
      <c r="B74" s="4"/>
      <c r="C74" s="4"/>
      <c r="D74" s="4"/>
      <c r="E74" s="4"/>
    </row>
    <row r="75" spans="1:5" ht="12.75">
      <c r="A75" s="6"/>
      <c r="B75" s="4"/>
      <c r="C75" s="4"/>
      <c r="D75" s="4"/>
      <c r="E75" s="4"/>
    </row>
    <row r="76" spans="1:5" ht="12.75">
      <c r="A76" s="6"/>
      <c r="B76" s="4"/>
      <c r="C76" s="4"/>
      <c r="D76" s="4"/>
      <c r="E76" s="4"/>
    </row>
    <row r="77" spans="1:5" ht="12.75">
      <c r="A77" s="6"/>
      <c r="B77" s="4"/>
      <c r="C77" s="4"/>
      <c r="D77" s="4"/>
      <c r="E77" s="4"/>
    </row>
    <row r="78" spans="1:5" ht="12.75">
      <c r="A78" s="6"/>
      <c r="B78" s="4"/>
      <c r="C78" s="4"/>
      <c r="D78" s="4"/>
      <c r="E78" s="4"/>
    </row>
    <row r="79" spans="1:5" ht="12.75">
      <c r="A79" s="6"/>
      <c r="B79" s="4"/>
      <c r="C79" s="4"/>
      <c r="D79" s="4"/>
      <c r="E79" s="4"/>
    </row>
    <row r="80" spans="1:5" ht="12.75">
      <c r="A80" s="6"/>
      <c r="B80" s="4"/>
      <c r="C80" s="4"/>
      <c r="D80" s="4"/>
      <c r="E80" s="4"/>
    </row>
    <row r="81" spans="1:5" ht="12.75">
      <c r="A81" s="6"/>
      <c r="B81" s="4"/>
      <c r="C81" s="4"/>
      <c r="D81" s="4"/>
      <c r="E81" s="4"/>
    </row>
    <row r="82" spans="1:5" ht="12.75">
      <c r="A82" s="6"/>
      <c r="B82" s="4"/>
      <c r="C82" s="4"/>
      <c r="D82" s="4"/>
      <c r="E82" s="4"/>
    </row>
    <row r="83" spans="1:5" ht="12.75">
      <c r="A83" s="6"/>
      <c r="B83" s="4"/>
      <c r="C83" s="4"/>
      <c r="D83" s="4"/>
      <c r="E83" s="4"/>
    </row>
    <row r="84" spans="1:5" ht="12.75">
      <c r="A84" s="6"/>
      <c r="B84" s="4"/>
      <c r="C84" s="4"/>
      <c r="D84" s="4"/>
      <c r="E84" s="4"/>
    </row>
    <row r="85" spans="1:5" ht="12.75">
      <c r="A85" s="6"/>
      <c r="B85" s="4"/>
      <c r="C85" s="4"/>
      <c r="D85" s="4"/>
      <c r="E85" s="4"/>
    </row>
    <row r="86" spans="1:5" ht="12.75">
      <c r="A86" s="6"/>
      <c r="B86" s="4"/>
      <c r="C86" s="4"/>
      <c r="D86" s="4"/>
      <c r="E86" s="4"/>
    </row>
    <row r="87" spans="1:5" ht="12.75">
      <c r="A87" s="6"/>
      <c r="B87" s="4"/>
      <c r="C87" s="4"/>
      <c r="D87" s="4"/>
      <c r="E87" s="4"/>
    </row>
  </sheetData>
  <sheetProtection/>
  <mergeCells count="5">
    <mergeCell ref="A1:G1"/>
    <mergeCell ref="H2:H3"/>
    <mergeCell ref="A2:A3"/>
    <mergeCell ref="B2:B3"/>
    <mergeCell ref="C2:G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108" t="s">
        <v>68</v>
      </c>
      <c r="B1" s="108"/>
      <c r="C1" s="108"/>
      <c r="D1" s="108"/>
      <c r="E1" s="108"/>
      <c r="F1" s="108"/>
      <c r="G1" s="108"/>
    </row>
    <row r="2" spans="1:9" s="3" customFormat="1" ht="14.25" customHeight="1">
      <c r="A2" s="105" t="s">
        <v>38</v>
      </c>
      <c r="B2" s="107" t="s">
        <v>39</v>
      </c>
      <c r="C2" s="102" t="s">
        <v>47</v>
      </c>
      <c r="D2" s="103"/>
      <c r="E2" s="103"/>
      <c r="F2" s="103"/>
      <c r="G2" s="103"/>
      <c r="H2" s="23"/>
      <c r="I2" s="24"/>
    </row>
    <row r="3" spans="1:9" s="3" customFormat="1" ht="38.25">
      <c r="A3" s="106"/>
      <c r="B3" s="100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2" t="s">
        <v>45</v>
      </c>
      <c r="I3" s="20" t="s">
        <v>46</v>
      </c>
    </row>
    <row r="4" spans="1:9" ht="12.75">
      <c r="A4" s="36">
        <v>1</v>
      </c>
      <c r="B4" s="37" t="s">
        <v>0</v>
      </c>
      <c r="C4" s="38">
        <v>9</v>
      </c>
      <c r="D4" s="38">
        <v>7</v>
      </c>
      <c r="E4" s="42">
        <f aca="true" t="shared" si="0" ref="E4:E44">100*D4/C4</f>
        <v>77.77777777777777</v>
      </c>
      <c r="F4" s="51"/>
      <c r="G4" s="42">
        <f>100*(D4+F4)/C4</f>
        <v>77.77777777777777</v>
      </c>
      <c r="H4" s="35">
        <v>2</v>
      </c>
      <c r="I4" s="40">
        <f>100*(D4+F4+H4)/C4</f>
        <v>100</v>
      </c>
    </row>
    <row r="5" spans="1:9" ht="12.75">
      <c r="A5" s="59">
        <v>2</v>
      </c>
      <c r="B5" s="60" t="s">
        <v>43</v>
      </c>
      <c r="C5" s="61">
        <v>3</v>
      </c>
      <c r="D5" s="61">
        <v>3</v>
      </c>
      <c r="E5" s="62">
        <f t="shared" si="0"/>
        <v>100</v>
      </c>
      <c r="F5" s="73"/>
      <c r="G5" s="62">
        <f aca="true" t="shared" si="1" ref="G5:G44">100*(D5+F5)/C5</f>
        <v>100</v>
      </c>
      <c r="H5" s="35"/>
      <c r="I5" s="40">
        <f>100*(D5+F5+H5)/C5</f>
        <v>100</v>
      </c>
    </row>
    <row r="6" spans="1:12" ht="12.75">
      <c r="A6" s="36">
        <v>3</v>
      </c>
      <c r="B6" s="37" t="s">
        <v>1</v>
      </c>
      <c r="C6" s="38">
        <v>9</v>
      </c>
      <c r="D6" s="38">
        <v>3</v>
      </c>
      <c r="E6" s="42">
        <f t="shared" si="0"/>
        <v>33.333333333333336</v>
      </c>
      <c r="F6" s="51"/>
      <c r="G6" s="42">
        <f t="shared" si="1"/>
        <v>33.333333333333336</v>
      </c>
      <c r="H6" s="35">
        <v>4</v>
      </c>
      <c r="I6" s="40">
        <f>100*(D6+F6+H6)/C6</f>
        <v>77.77777777777777</v>
      </c>
      <c r="L6">
        <f>SUM(C4:C11)</f>
        <v>55</v>
      </c>
    </row>
    <row r="7" spans="1:9" ht="12.75">
      <c r="A7" s="36">
        <v>4</v>
      </c>
      <c r="B7" s="37" t="s">
        <v>2</v>
      </c>
      <c r="C7" s="38">
        <v>9</v>
      </c>
      <c r="D7" s="38">
        <v>5</v>
      </c>
      <c r="E7" s="42">
        <f t="shared" si="0"/>
        <v>55.55555555555556</v>
      </c>
      <c r="F7" s="51"/>
      <c r="G7" s="42">
        <f t="shared" si="1"/>
        <v>55.55555555555556</v>
      </c>
      <c r="H7" s="35">
        <v>4</v>
      </c>
      <c r="I7" s="40">
        <f aca="true" t="shared" si="2" ref="I7:I44">100*(D7+F7+H7)/C7</f>
        <v>100</v>
      </c>
    </row>
    <row r="8" spans="1:9" ht="12.75">
      <c r="A8" s="36">
        <v>5</v>
      </c>
      <c r="B8" s="37" t="s">
        <v>3</v>
      </c>
      <c r="C8" s="38">
        <v>4</v>
      </c>
      <c r="D8" s="38">
        <v>2</v>
      </c>
      <c r="E8" s="42">
        <f t="shared" si="0"/>
        <v>50</v>
      </c>
      <c r="F8" s="51"/>
      <c r="G8" s="42">
        <f t="shared" si="1"/>
        <v>50</v>
      </c>
      <c r="H8" s="35"/>
      <c r="I8" s="40">
        <f t="shared" si="2"/>
        <v>50</v>
      </c>
    </row>
    <row r="9" spans="1:9" ht="12.75">
      <c r="A9" s="59">
        <v>6</v>
      </c>
      <c r="B9" s="60" t="s">
        <v>4</v>
      </c>
      <c r="C9" s="61">
        <v>9</v>
      </c>
      <c r="D9" s="61">
        <v>6</v>
      </c>
      <c r="E9" s="62">
        <f t="shared" si="0"/>
        <v>66.66666666666667</v>
      </c>
      <c r="F9" s="73">
        <v>3</v>
      </c>
      <c r="G9" s="62">
        <f t="shared" si="1"/>
        <v>100</v>
      </c>
      <c r="H9" s="35"/>
      <c r="I9" s="40">
        <f t="shared" si="2"/>
        <v>100</v>
      </c>
    </row>
    <row r="10" spans="1:9" ht="12.75">
      <c r="A10" s="36">
        <v>7</v>
      </c>
      <c r="B10" s="37" t="s">
        <v>6</v>
      </c>
      <c r="C10" s="38">
        <v>6</v>
      </c>
      <c r="D10" s="38">
        <v>4</v>
      </c>
      <c r="E10" s="42">
        <f t="shared" si="0"/>
        <v>66.66666666666667</v>
      </c>
      <c r="F10" s="51"/>
      <c r="G10" s="42">
        <f t="shared" si="1"/>
        <v>66.66666666666667</v>
      </c>
      <c r="H10" s="35">
        <v>2</v>
      </c>
      <c r="I10" s="40">
        <f t="shared" si="2"/>
        <v>100</v>
      </c>
    </row>
    <row r="11" spans="1:9" ht="12.75">
      <c r="A11" s="36">
        <v>8</v>
      </c>
      <c r="B11" s="37" t="s">
        <v>5</v>
      </c>
      <c r="C11" s="38">
        <v>6</v>
      </c>
      <c r="D11" s="38">
        <v>3</v>
      </c>
      <c r="E11" s="42">
        <f t="shared" si="0"/>
        <v>50</v>
      </c>
      <c r="F11" s="51"/>
      <c r="G11" s="42">
        <f t="shared" si="1"/>
        <v>50</v>
      </c>
      <c r="H11" s="35">
        <v>2</v>
      </c>
      <c r="I11" s="40">
        <f t="shared" si="2"/>
        <v>83.33333333333333</v>
      </c>
    </row>
    <row r="12" spans="1:9" ht="12.75">
      <c r="A12" s="36">
        <v>9</v>
      </c>
      <c r="B12" s="37" t="s">
        <v>7</v>
      </c>
      <c r="C12" s="38">
        <v>19</v>
      </c>
      <c r="D12" s="38">
        <v>15</v>
      </c>
      <c r="E12" s="42">
        <f t="shared" si="0"/>
        <v>78.94736842105263</v>
      </c>
      <c r="F12" s="51"/>
      <c r="G12" s="42">
        <f t="shared" si="1"/>
        <v>78.94736842105263</v>
      </c>
      <c r="H12" s="35"/>
      <c r="I12" s="40">
        <f t="shared" si="2"/>
        <v>78.94736842105263</v>
      </c>
    </row>
    <row r="13" spans="1:12" ht="12.75">
      <c r="A13" s="36">
        <v>10</v>
      </c>
      <c r="B13" s="37" t="s">
        <v>8</v>
      </c>
      <c r="C13" s="38">
        <v>14</v>
      </c>
      <c r="D13" s="38">
        <v>10</v>
      </c>
      <c r="E13" s="42">
        <f t="shared" si="0"/>
        <v>71.42857142857143</v>
      </c>
      <c r="F13" s="51"/>
      <c r="G13" s="42">
        <f t="shared" si="1"/>
        <v>71.42857142857143</v>
      </c>
      <c r="H13" s="35">
        <v>4</v>
      </c>
      <c r="I13" s="40">
        <f t="shared" si="2"/>
        <v>100</v>
      </c>
      <c r="L13">
        <f>SUM(C12:C17)</f>
        <v>57</v>
      </c>
    </row>
    <row r="14" spans="1:9" ht="12.75">
      <c r="A14" s="36">
        <v>11</v>
      </c>
      <c r="B14" s="37" t="s">
        <v>9</v>
      </c>
      <c r="C14" s="38"/>
      <c r="D14" s="38"/>
      <c r="E14" s="42"/>
      <c r="F14" s="51"/>
      <c r="G14" s="42"/>
      <c r="H14" s="35"/>
      <c r="I14" s="40"/>
    </row>
    <row r="15" spans="1:9" ht="12.75">
      <c r="A15" s="36">
        <v>12</v>
      </c>
      <c r="B15" s="37" t="s">
        <v>11</v>
      </c>
      <c r="C15" s="38">
        <v>13</v>
      </c>
      <c r="D15" s="38">
        <v>6</v>
      </c>
      <c r="E15" s="42">
        <f t="shared" si="0"/>
        <v>46.15384615384615</v>
      </c>
      <c r="F15" s="51"/>
      <c r="G15" s="42">
        <f t="shared" si="1"/>
        <v>46.15384615384615</v>
      </c>
      <c r="H15" s="35">
        <v>5</v>
      </c>
      <c r="I15" s="40">
        <f t="shared" si="2"/>
        <v>84.61538461538461</v>
      </c>
    </row>
    <row r="16" spans="1:9" ht="12.75">
      <c r="A16" s="59">
        <v>13</v>
      </c>
      <c r="B16" s="60" t="s">
        <v>12</v>
      </c>
      <c r="C16" s="61">
        <v>5</v>
      </c>
      <c r="D16" s="61">
        <v>5</v>
      </c>
      <c r="E16" s="62">
        <f t="shared" si="0"/>
        <v>100</v>
      </c>
      <c r="F16" s="73"/>
      <c r="G16" s="62">
        <f t="shared" si="1"/>
        <v>100</v>
      </c>
      <c r="H16" s="35"/>
      <c r="I16" s="40">
        <f t="shared" si="2"/>
        <v>100</v>
      </c>
    </row>
    <row r="17" spans="1:9" ht="12.75">
      <c r="A17" s="36">
        <v>14</v>
      </c>
      <c r="B17" s="37" t="s">
        <v>10</v>
      </c>
      <c r="C17" s="38">
        <v>6</v>
      </c>
      <c r="D17" s="38">
        <v>5</v>
      </c>
      <c r="E17" s="42">
        <f t="shared" si="0"/>
        <v>83.33333333333333</v>
      </c>
      <c r="F17" s="51"/>
      <c r="G17" s="42">
        <f t="shared" si="1"/>
        <v>83.33333333333333</v>
      </c>
      <c r="H17" s="35">
        <v>1</v>
      </c>
      <c r="I17" s="40">
        <f t="shared" si="2"/>
        <v>100</v>
      </c>
    </row>
    <row r="18" spans="1:9" ht="12.75">
      <c r="A18" s="36">
        <v>15</v>
      </c>
      <c r="B18" s="37" t="s">
        <v>13</v>
      </c>
      <c r="C18" s="38">
        <v>17</v>
      </c>
      <c r="D18" s="38">
        <v>5</v>
      </c>
      <c r="E18" s="42">
        <f t="shared" si="0"/>
        <v>29.41176470588235</v>
      </c>
      <c r="F18" s="51"/>
      <c r="G18" s="42">
        <f t="shared" si="1"/>
        <v>29.41176470588235</v>
      </c>
      <c r="H18" s="35">
        <v>9</v>
      </c>
      <c r="I18" s="40">
        <f t="shared" si="2"/>
        <v>82.3529411764706</v>
      </c>
    </row>
    <row r="19" spans="1:12" ht="12.75">
      <c r="A19" s="36">
        <v>16</v>
      </c>
      <c r="B19" s="37" t="s">
        <v>14</v>
      </c>
      <c r="C19" s="38">
        <v>4</v>
      </c>
      <c r="D19" s="38">
        <v>2</v>
      </c>
      <c r="E19" s="42">
        <f t="shared" si="0"/>
        <v>50</v>
      </c>
      <c r="F19" s="51"/>
      <c r="G19" s="42">
        <f t="shared" si="1"/>
        <v>50</v>
      </c>
      <c r="H19" s="35">
        <v>2</v>
      </c>
      <c r="I19" s="40">
        <f t="shared" si="2"/>
        <v>100</v>
      </c>
      <c r="L19">
        <f>SUM(C18:C22)</f>
        <v>114</v>
      </c>
    </row>
    <row r="20" spans="1:9" ht="12.75">
      <c r="A20" s="36">
        <v>17</v>
      </c>
      <c r="B20" s="37" t="s">
        <v>16</v>
      </c>
      <c r="C20" s="38">
        <v>81</v>
      </c>
      <c r="D20" s="38">
        <v>60</v>
      </c>
      <c r="E20" s="42">
        <f t="shared" si="0"/>
        <v>74.07407407407408</v>
      </c>
      <c r="F20" s="51">
        <v>7</v>
      </c>
      <c r="G20" s="42">
        <f t="shared" si="1"/>
        <v>82.71604938271605</v>
      </c>
      <c r="H20" s="35">
        <v>14</v>
      </c>
      <c r="I20" s="40">
        <f t="shared" si="2"/>
        <v>100</v>
      </c>
    </row>
    <row r="21" spans="1:9" ht="12.75">
      <c r="A21" s="59">
        <v>18</v>
      </c>
      <c r="B21" s="60" t="s">
        <v>17</v>
      </c>
      <c r="C21" s="61">
        <v>4</v>
      </c>
      <c r="D21" s="61">
        <v>4</v>
      </c>
      <c r="E21" s="62">
        <f t="shared" si="0"/>
        <v>100</v>
      </c>
      <c r="F21" s="73"/>
      <c r="G21" s="62">
        <f t="shared" si="1"/>
        <v>100</v>
      </c>
      <c r="H21" s="35"/>
      <c r="I21" s="40">
        <f t="shared" si="2"/>
        <v>100</v>
      </c>
    </row>
    <row r="22" spans="1:9" ht="12.75">
      <c r="A22" s="36">
        <v>19</v>
      </c>
      <c r="B22" s="37" t="s">
        <v>15</v>
      </c>
      <c r="C22" s="38">
        <v>8</v>
      </c>
      <c r="D22" s="38">
        <v>6</v>
      </c>
      <c r="E22" s="42">
        <f t="shared" si="0"/>
        <v>75</v>
      </c>
      <c r="F22" s="51"/>
      <c r="G22" s="42">
        <f t="shared" si="1"/>
        <v>75</v>
      </c>
      <c r="H22" s="35">
        <v>2</v>
      </c>
      <c r="I22" s="40">
        <f t="shared" si="2"/>
        <v>100</v>
      </c>
    </row>
    <row r="23" spans="1:9" ht="12.75">
      <c r="A23" s="36">
        <v>20</v>
      </c>
      <c r="B23" s="37" t="s">
        <v>18</v>
      </c>
      <c r="C23" s="38">
        <v>14</v>
      </c>
      <c r="D23" s="38">
        <v>8</v>
      </c>
      <c r="E23" s="42">
        <f t="shared" si="0"/>
        <v>57.142857142857146</v>
      </c>
      <c r="F23" s="51"/>
      <c r="G23" s="42">
        <f t="shared" si="1"/>
        <v>57.142857142857146</v>
      </c>
      <c r="H23" s="35">
        <v>6</v>
      </c>
      <c r="I23" s="40">
        <f t="shared" si="2"/>
        <v>100</v>
      </c>
    </row>
    <row r="24" spans="1:12" ht="12.75">
      <c r="A24" s="36">
        <v>21</v>
      </c>
      <c r="B24" s="37" t="s">
        <v>19</v>
      </c>
      <c r="C24" s="38">
        <v>13</v>
      </c>
      <c r="D24" s="38">
        <v>5</v>
      </c>
      <c r="E24" s="42">
        <f t="shared" si="0"/>
        <v>38.46153846153846</v>
      </c>
      <c r="F24" s="51">
        <v>3</v>
      </c>
      <c r="G24" s="42">
        <f t="shared" si="1"/>
        <v>61.53846153846154</v>
      </c>
      <c r="H24" s="35">
        <v>5</v>
      </c>
      <c r="I24" s="40">
        <f t="shared" si="2"/>
        <v>100</v>
      </c>
      <c r="L24">
        <f>SUM(C23:C27)</f>
        <v>46</v>
      </c>
    </row>
    <row r="25" spans="1:9" ht="12.75">
      <c r="A25" s="59">
        <v>22</v>
      </c>
      <c r="B25" s="60" t="s">
        <v>20</v>
      </c>
      <c r="C25" s="61">
        <v>6</v>
      </c>
      <c r="D25" s="61">
        <v>6</v>
      </c>
      <c r="E25" s="62">
        <f t="shared" si="0"/>
        <v>100</v>
      </c>
      <c r="F25" s="73"/>
      <c r="G25" s="62">
        <f t="shared" si="1"/>
        <v>100</v>
      </c>
      <c r="H25" s="35"/>
      <c r="I25" s="40">
        <f t="shared" si="2"/>
        <v>100</v>
      </c>
    </row>
    <row r="26" spans="1:9" ht="12.75">
      <c r="A26" s="36">
        <v>23</v>
      </c>
      <c r="B26" s="37" t="s">
        <v>21</v>
      </c>
      <c r="C26" s="38">
        <v>12</v>
      </c>
      <c r="D26" s="38">
        <v>9</v>
      </c>
      <c r="E26" s="42">
        <f t="shared" si="0"/>
        <v>75</v>
      </c>
      <c r="F26" s="51"/>
      <c r="G26" s="42">
        <f t="shared" si="1"/>
        <v>75</v>
      </c>
      <c r="H26" s="35">
        <v>3</v>
      </c>
      <c r="I26" s="29">
        <f t="shared" si="2"/>
        <v>100</v>
      </c>
    </row>
    <row r="27" spans="1:9" ht="12.75">
      <c r="A27" s="59">
        <v>24</v>
      </c>
      <c r="B27" s="60" t="s">
        <v>22</v>
      </c>
      <c r="C27" s="61">
        <v>1</v>
      </c>
      <c r="D27" s="61">
        <v>1</v>
      </c>
      <c r="E27" s="62">
        <f t="shared" si="0"/>
        <v>100</v>
      </c>
      <c r="F27" s="73"/>
      <c r="G27" s="62">
        <f t="shared" si="1"/>
        <v>100</v>
      </c>
      <c r="H27" s="35"/>
      <c r="I27" s="29">
        <f t="shared" si="2"/>
        <v>100</v>
      </c>
    </row>
    <row r="28" spans="1:9" ht="12.75">
      <c r="A28" s="36">
        <v>25</v>
      </c>
      <c r="B28" s="37" t="s">
        <v>23</v>
      </c>
      <c r="C28" s="38">
        <v>12</v>
      </c>
      <c r="D28" s="38">
        <v>5</v>
      </c>
      <c r="E28" s="42">
        <f t="shared" si="0"/>
        <v>41.666666666666664</v>
      </c>
      <c r="F28" s="51">
        <v>2</v>
      </c>
      <c r="G28" s="42">
        <f t="shared" si="1"/>
        <v>58.333333333333336</v>
      </c>
      <c r="H28" s="35">
        <v>5</v>
      </c>
      <c r="I28" s="29">
        <f t="shared" si="2"/>
        <v>100</v>
      </c>
    </row>
    <row r="29" spans="1:12" ht="12.75">
      <c r="A29" s="59">
        <v>26</v>
      </c>
      <c r="B29" s="60" t="s">
        <v>24</v>
      </c>
      <c r="C29" s="61">
        <v>13</v>
      </c>
      <c r="D29" s="61">
        <v>11</v>
      </c>
      <c r="E29" s="62">
        <f t="shared" si="0"/>
        <v>84.61538461538461</v>
      </c>
      <c r="F29" s="73">
        <v>2</v>
      </c>
      <c r="G29" s="62">
        <f t="shared" si="1"/>
        <v>100</v>
      </c>
      <c r="H29" s="35"/>
      <c r="I29" s="29">
        <f t="shared" si="2"/>
        <v>100</v>
      </c>
      <c r="L29">
        <f>SUM(C28:C32)</f>
        <v>72</v>
      </c>
    </row>
    <row r="30" spans="1:9" ht="12.75">
      <c r="A30" s="36">
        <v>27</v>
      </c>
      <c r="B30" s="37" t="s">
        <v>25</v>
      </c>
      <c r="C30" s="38">
        <v>8</v>
      </c>
      <c r="D30" s="38">
        <v>6</v>
      </c>
      <c r="E30" s="42">
        <f t="shared" si="0"/>
        <v>75</v>
      </c>
      <c r="F30" s="51"/>
      <c r="G30" s="42">
        <f t="shared" si="1"/>
        <v>75</v>
      </c>
      <c r="H30" s="35">
        <v>2</v>
      </c>
      <c r="I30" s="29">
        <f t="shared" si="2"/>
        <v>100</v>
      </c>
    </row>
    <row r="31" spans="1:9" ht="12.75">
      <c r="A31" s="36">
        <v>28</v>
      </c>
      <c r="B31" s="37" t="s">
        <v>26</v>
      </c>
      <c r="C31" s="38">
        <v>34</v>
      </c>
      <c r="D31" s="38">
        <v>25</v>
      </c>
      <c r="E31" s="42">
        <f t="shared" si="0"/>
        <v>73.52941176470588</v>
      </c>
      <c r="F31" s="51">
        <v>2</v>
      </c>
      <c r="G31" s="42">
        <f t="shared" si="1"/>
        <v>79.41176470588235</v>
      </c>
      <c r="H31" s="35">
        <v>4</v>
      </c>
      <c r="I31" s="29">
        <f t="shared" si="2"/>
        <v>91.17647058823529</v>
      </c>
    </row>
    <row r="32" spans="1:9" ht="15" customHeight="1">
      <c r="A32" s="36">
        <v>29</v>
      </c>
      <c r="B32" s="37" t="s">
        <v>27</v>
      </c>
      <c r="C32" s="38">
        <v>5</v>
      </c>
      <c r="D32" s="38">
        <v>4</v>
      </c>
      <c r="E32" s="42">
        <f t="shared" si="0"/>
        <v>80</v>
      </c>
      <c r="F32" s="51"/>
      <c r="G32" s="42">
        <f t="shared" si="1"/>
        <v>80</v>
      </c>
      <c r="H32" s="35">
        <v>1</v>
      </c>
      <c r="I32" s="29">
        <f t="shared" si="2"/>
        <v>100</v>
      </c>
    </row>
    <row r="33" spans="1:9" ht="12.75">
      <c r="A33" s="36">
        <v>30</v>
      </c>
      <c r="B33" s="37" t="s">
        <v>29</v>
      </c>
      <c r="C33" s="38">
        <v>18</v>
      </c>
      <c r="D33" s="38">
        <v>11</v>
      </c>
      <c r="E33" s="42">
        <f t="shared" si="0"/>
        <v>61.111111111111114</v>
      </c>
      <c r="F33" s="51"/>
      <c r="G33" s="42">
        <f t="shared" si="1"/>
        <v>61.111111111111114</v>
      </c>
      <c r="H33" s="35">
        <v>7</v>
      </c>
      <c r="I33" s="29">
        <f t="shared" si="2"/>
        <v>100</v>
      </c>
    </row>
    <row r="34" spans="1:9" ht="12.75">
      <c r="A34" s="36">
        <v>31</v>
      </c>
      <c r="B34" s="37" t="s">
        <v>30</v>
      </c>
      <c r="C34" s="38">
        <v>7</v>
      </c>
      <c r="D34" s="38">
        <v>4</v>
      </c>
      <c r="E34" s="42">
        <f t="shared" si="0"/>
        <v>57.142857142857146</v>
      </c>
      <c r="F34" s="51"/>
      <c r="G34" s="42">
        <f t="shared" si="1"/>
        <v>57.142857142857146</v>
      </c>
      <c r="H34" s="35">
        <v>2</v>
      </c>
      <c r="I34" s="29">
        <f t="shared" si="2"/>
        <v>85.71428571428571</v>
      </c>
    </row>
    <row r="35" spans="1:9" ht="12.75">
      <c r="A35" s="36">
        <v>32</v>
      </c>
      <c r="B35" s="37" t="s">
        <v>28</v>
      </c>
      <c r="C35" s="38">
        <v>12</v>
      </c>
      <c r="D35" s="38">
        <v>9</v>
      </c>
      <c r="E35" s="42">
        <f t="shared" si="0"/>
        <v>75</v>
      </c>
      <c r="F35" s="51"/>
      <c r="G35" s="42">
        <f t="shared" si="1"/>
        <v>75</v>
      </c>
      <c r="H35" s="35">
        <v>3</v>
      </c>
      <c r="I35" s="29">
        <f t="shared" si="2"/>
        <v>100</v>
      </c>
    </row>
    <row r="36" spans="1:9" ht="12.75">
      <c r="A36" s="36">
        <v>33</v>
      </c>
      <c r="B36" s="37" t="s">
        <v>31</v>
      </c>
      <c r="C36" s="38">
        <v>23</v>
      </c>
      <c r="D36" s="38">
        <v>7</v>
      </c>
      <c r="E36" s="42">
        <f t="shared" si="0"/>
        <v>30.434782608695652</v>
      </c>
      <c r="F36" s="51">
        <v>4</v>
      </c>
      <c r="G36" s="42">
        <f t="shared" si="1"/>
        <v>47.82608695652174</v>
      </c>
      <c r="H36" s="35">
        <v>12</v>
      </c>
      <c r="I36" s="29">
        <f t="shared" si="2"/>
        <v>100</v>
      </c>
    </row>
    <row r="37" spans="1:9" ht="12.75">
      <c r="A37" s="36">
        <v>34</v>
      </c>
      <c r="B37" s="37" t="s">
        <v>32</v>
      </c>
      <c r="C37" s="38">
        <v>33</v>
      </c>
      <c r="D37" s="38">
        <v>17</v>
      </c>
      <c r="E37" s="42">
        <f t="shared" si="0"/>
        <v>51.515151515151516</v>
      </c>
      <c r="F37" s="51"/>
      <c r="G37" s="42">
        <f t="shared" si="1"/>
        <v>51.515151515151516</v>
      </c>
      <c r="H37" s="35">
        <v>16</v>
      </c>
      <c r="I37" s="29">
        <f t="shared" si="2"/>
        <v>100</v>
      </c>
    </row>
    <row r="38" spans="1:9" ht="12.75">
      <c r="A38" s="59">
        <v>35</v>
      </c>
      <c r="B38" s="60" t="s">
        <v>33</v>
      </c>
      <c r="C38" s="61">
        <v>54</v>
      </c>
      <c r="D38" s="61">
        <v>52</v>
      </c>
      <c r="E38" s="62">
        <f t="shared" si="0"/>
        <v>96.29629629629629</v>
      </c>
      <c r="F38" s="73">
        <v>2</v>
      </c>
      <c r="G38" s="62">
        <f t="shared" si="1"/>
        <v>100</v>
      </c>
      <c r="H38" s="35"/>
      <c r="I38" s="29">
        <f t="shared" si="2"/>
        <v>100</v>
      </c>
    </row>
    <row r="39" spans="1:9" ht="12.75">
      <c r="A39" s="59">
        <v>36</v>
      </c>
      <c r="B39" s="60" t="s">
        <v>34</v>
      </c>
      <c r="C39" s="61">
        <v>11</v>
      </c>
      <c r="D39" s="61">
        <v>11</v>
      </c>
      <c r="E39" s="62">
        <f t="shared" si="0"/>
        <v>100</v>
      </c>
      <c r="F39" s="73"/>
      <c r="G39" s="62">
        <f t="shared" si="1"/>
        <v>100</v>
      </c>
      <c r="H39" s="35"/>
      <c r="I39" s="40">
        <f t="shared" si="2"/>
        <v>100</v>
      </c>
    </row>
    <row r="40" spans="1:9" ht="12.75">
      <c r="A40" s="59">
        <v>37</v>
      </c>
      <c r="B40" s="60" t="s">
        <v>35</v>
      </c>
      <c r="C40" s="61">
        <v>2</v>
      </c>
      <c r="D40" s="61">
        <v>2</v>
      </c>
      <c r="E40" s="62">
        <f t="shared" si="0"/>
        <v>100</v>
      </c>
      <c r="F40" s="73"/>
      <c r="G40" s="62">
        <f t="shared" si="1"/>
        <v>100</v>
      </c>
      <c r="H40" s="35"/>
      <c r="I40" s="40">
        <f t="shared" si="2"/>
        <v>100</v>
      </c>
    </row>
    <row r="41" spans="1:9" ht="12.75">
      <c r="A41" s="36">
        <v>38</v>
      </c>
      <c r="B41" s="37" t="s">
        <v>36</v>
      </c>
      <c r="C41" s="38">
        <v>18</v>
      </c>
      <c r="D41" s="38">
        <v>10</v>
      </c>
      <c r="E41" s="42">
        <f t="shared" si="0"/>
        <v>55.55555555555556</v>
      </c>
      <c r="F41" s="51">
        <v>2</v>
      </c>
      <c r="G41" s="42">
        <f t="shared" si="1"/>
        <v>66.66666666666667</v>
      </c>
      <c r="H41" s="35">
        <v>6</v>
      </c>
      <c r="I41" s="40">
        <f t="shared" si="2"/>
        <v>100</v>
      </c>
    </row>
    <row r="42" spans="1:9" ht="12.75">
      <c r="A42" s="36">
        <v>39</v>
      </c>
      <c r="B42" s="37" t="s">
        <v>37</v>
      </c>
      <c r="C42" s="38">
        <v>23</v>
      </c>
      <c r="D42" s="38">
        <v>15</v>
      </c>
      <c r="E42" s="42">
        <f t="shared" si="0"/>
        <v>65.21739130434783</v>
      </c>
      <c r="F42" s="51">
        <v>2</v>
      </c>
      <c r="G42" s="42">
        <f t="shared" si="1"/>
        <v>73.91304347826087</v>
      </c>
      <c r="H42" s="35">
        <v>1</v>
      </c>
      <c r="I42" s="40">
        <f t="shared" si="2"/>
        <v>78.26086956521739</v>
      </c>
    </row>
    <row r="43" spans="1:9" ht="12.75">
      <c r="A43" s="59">
        <v>40</v>
      </c>
      <c r="B43" s="60" t="s">
        <v>54</v>
      </c>
      <c r="C43" s="61">
        <v>12</v>
      </c>
      <c r="D43" s="61">
        <v>12</v>
      </c>
      <c r="E43" s="62">
        <f t="shared" si="0"/>
        <v>100</v>
      </c>
      <c r="F43" s="73"/>
      <c r="G43" s="62">
        <f t="shared" si="1"/>
        <v>100</v>
      </c>
      <c r="H43" s="35"/>
      <c r="I43" s="30">
        <f t="shared" si="2"/>
        <v>100</v>
      </c>
    </row>
    <row r="44" spans="1:9" ht="12.75">
      <c r="A44" s="6"/>
      <c r="B44" s="4"/>
      <c r="C44" s="6">
        <f>SUM(C4:C43)</f>
        <v>557</v>
      </c>
      <c r="D44" s="6">
        <f>SUM(D4:D43)</f>
        <v>381</v>
      </c>
      <c r="E44" s="15">
        <f t="shared" si="0"/>
        <v>68.40215439856374</v>
      </c>
      <c r="F44" s="6">
        <f>SUM(F4:F43)</f>
        <v>29</v>
      </c>
      <c r="G44" s="15">
        <f t="shared" si="1"/>
        <v>73.60861759425494</v>
      </c>
      <c r="H44" s="28">
        <f>SUM(H4:H43)</f>
        <v>124</v>
      </c>
      <c r="I44" s="32">
        <f t="shared" si="2"/>
        <v>95.87073608617594</v>
      </c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108" t="s">
        <v>69</v>
      </c>
      <c r="B1" s="108"/>
      <c r="C1" s="108"/>
      <c r="D1" s="108"/>
      <c r="E1" s="108"/>
      <c r="F1" s="108"/>
      <c r="G1" s="108"/>
    </row>
    <row r="2" spans="1:9" ht="12.75" customHeight="1">
      <c r="A2" s="105" t="s">
        <v>38</v>
      </c>
      <c r="B2" s="107" t="s">
        <v>39</v>
      </c>
      <c r="C2" s="102" t="s">
        <v>48</v>
      </c>
      <c r="D2" s="103"/>
      <c r="E2" s="103"/>
      <c r="F2" s="103"/>
      <c r="G2" s="103"/>
      <c r="H2" s="23"/>
      <c r="I2" s="24"/>
    </row>
    <row r="3" spans="1:9" ht="38.25" customHeight="1">
      <c r="A3" s="106"/>
      <c r="B3" s="100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5" t="s">
        <v>45</v>
      </c>
      <c r="I3" s="25" t="s">
        <v>46</v>
      </c>
    </row>
    <row r="4" spans="1:9" ht="12.75">
      <c r="A4" s="36">
        <v>1</v>
      </c>
      <c r="B4" s="37" t="s">
        <v>0</v>
      </c>
      <c r="C4" s="38">
        <v>5</v>
      </c>
      <c r="D4" s="38">
        <v>4</v>
      </c>
      <c r="E4" s="42">
        <f aca="true" t="shared" si="0" ref="E4:E44">100*D4/C4</f>
        <v>80</v>
      </c>
      <c r="F4" s="41"/>
      <c r="G4" s="42">
        <f>100*(D4+F4)/C4</f>
        <v>80</v>
      </c>
      <c r="H4" s="35">
        <v>1</v>
      </c>
      <c r="I4" s="40">
        <f>100*(D4+F4+H4)/C4</f>
        <v>100</v>
      </c>
    </row>
    <row r="5" spans="1:9" ht="12.75">
      <c r="A5" s="59">
        <v>2</v>
      </c>
      <c r="B5" s="60" t="s">
        <v>43</v>
      </c>
      <c r="C5" s="61">
        <v>3</v>
      </c>
      <c r="D5" s="61">
        <v>2</v>
      </c>
      <c r="E5" s="62">
        <f t="shared" si="0"/>
        <v>66.66666666666667</v>
      </c>
      <c r="F5" s="64">
        <v>1</v>
      </c>
      <c r="G5" s="62">
        <f aca="true" t="shared" si="1" ref="G5:G44">100*(D5+F5)/C5</f>
        <v>100</v>
      </c>
      <c r="H5" s="35"/>
      <c r="I5" s="40">
        <f aca="true" t="shared" si="2" ref="I5:I44">100*(D5+F5+H5)/C5</f>
        <v>100</v>
      </c>
    </row>
    <row r="6" spans="1:9" ht="12.75">
      <c r="A6" s="36">
        <v>3</v>
      </c>
      <c r="B6" s="37" t="s">
        <v>1</v>
      </c>
      <c r="C6" s="38"/>
      <c r="D6" s="38"/>
      <c r="E6" s="42"/>
      <c r="F6" s="41"/>
      <c r="G6" s="42"/>
      <c r="H6" s="35"/>
      <c r="I6" s="40"/>
    </row>
    <row r="7" spans="1:9" ht="12.75">
      <c r="A7" s="59">
        <v>4</v>
      </c>
      <c r="B7" s="60" t="s">
        <v>2</v>
      </c>
      <c r="C7" s="61">
        <v>1</v>
      </c>
      <c r="D7" s="61">
        <v>1</v>
      </c>
      <c r="E7" s="62">
        <f t="shared" si="0"/>
        <v>100</v>
      </c>
      <c r="F7" s="64"/>
      <c r="G7" s="62">
        <f t="shared" si="1"/>
        <v>100</v>
      </c>
      <c r="H7" s="35"/>
      <c r="I7" s="40">
        <f t="shared" si="2"/>
        <v>100</v>
      </c>
    </row>
    <row r="8" spans="1:9" ht="12.75">
      <c r="A8" s="59">
        <v>5</v>
      </c>
      <c r="B8" s="60" t="s">
        <v>3</v>
      </c>
      <c r="C8" s="61">
        <v>1</v>
      </c>
      <c r="D8" s="61">
        <v>1</v>
      </c>
      <c r="E8" s="62">
        <f t="shared" si="0"/>
        <v>100</v>
      </c>
      <c r="F8" s="64"/>
      <c r="G8" s="62">
        <f t="shared" si="1"/>
        <v>100</v>
      </c>
      <c r="H8" s="35"/>
      <c r="I8" s="40">
        <f t="shared" si="2"/>
        <v>100</v>
      </c>
    </row>
    <row r="9" spans="1:9" ht="12.75">
      <c r="A9" s="36">
        <v>6</v>
      </c>
      <c r="B9" s="37" t="s">
        <v>4</v>
      </c>
      <c r="C9" s="38">
        <v>2</v>
      </c>
      <c r="D9" s="38"/>
      <c r="E9" s="42">
        <f t="shared" si="0"/>
        <v>0</v>
      </c>
      <c r="F9" s="41"/>
      <c r="G9" s="42">
        <f t="shared" si="1"/>
        <v>0</v>
      </c>
      <c r="H9" s="35">
        <v>1</v>
      </c>
      <c r="I9" s="40">
        <f t="shared" si="2"/>
        <v>50</v>
      </c>
    </row>
    <row r="10" spans="1:9" ht="12.75">
      <c r="A10" s="59">
        <v>7</v>
      </c>
      <c r="B10" s="60" t="s">
        <v>6</v>
      </c>
      <c r="C10" s="61">
        <v>4</v>
      </c>
      <c r="D10" s="61">
        <v>4</v>
      </c>
      <c r="E10" s="62">
        <f t="shared" si="0"/>
        <v>100</v>
      </c>
      <c r="F10" s="64"/>
      <c r="G10" s="62">
        <f t="shared" si="1"/>
        <v>100</v>
      </c>
      <c r="H10" s="35"/>
      <c r="I10" s="40">
        <f t="shared" si="2"/>
        <v>100</v>
      </c>
    </row>
    <row r="11" spans="1:9" ht="12.75">
      <c r="A11" s="36">
        <v>8</v>
      </c>
      <c r="B11" s="37" t="s">
        <v>5</v>
      </c>
      <c r="C11" s="38">
        <v>4</v>
      </c>
      <c r="D11" s="38">
        <v>2</v>
      </c>
      <c r="E11" s="42">
        <f t="shared" si="0"/>
        <v>50</v>
      </c>
      <c r="F11" s="41"/>
      <c r="G11" s="42">
        <f t="shared" si="1"/>
        <v>50</v>
      </c>
      <c r="H11" s="35">
        <v>1</v>
      </c>
      <c r="I11" s="40">
        <f t="shared" si="2"/>
        <v>75</v>
      </c>
    </row>
    <row r="12" spans="1:9" ht="12.75">
      <c r="A12" s="36">
        <v>9</v>
      </c>
      <c r="B12" s="37" t="s">
        <v>7</v>
      </c>
      <c r="C12" s="38">
        <v>9</v>
      </c>
      <c r="D12" s="38">
        <v>3</v>
      </c>
      <c r="E12" s="42">
        <f t="shared" si="0"/>
        <v>33.333333333333336</v>
      </c>
      <c r="F12" s="41"/>
      <c r="G12" s="42">
        <f t="shared" si="1"/>
        <v>33.333333333333336</v>
      </c>
      <c r="H12" s="35">
        <v>2</v>
      </c>
      <c r="I12" s="40">
        <f t="shared" si="2"/>
        <v>55.55555555555556</v>
      </c>
    </row>
    <row r="13" spans="1:9" ht="12.75">
      <c r="A13" s="36">
        <v>10</v>
      </c>
      <c r="B13" s="37" t="s">
        <v>8</v>
      </c>
      <c r="C13" s="38">
        <v>7</v>
      </c>
      <c r="D13" s="38">
        <v>2</v>
      </c>
      <c r="E13" s="42">
        <f t="shared" si="0"/>
        <v>28.571428571428573</v>
      </c>
      <c r="F13" s="41"/>
      <c r="G13" s="42">
        <f t="shared" si="1"/>
        <v>28.571428571428573</v>
      </c>
      <c r="H13" s="35">
        <v>5</v>
      </c>
      <c r="I13" s="40">
        <f t="shared" si="2"/>
        <v>100</v>
      </c>
    </row>
    <row r="14" spans="1:9" ht="12.75">
      <c r="A14" s="36">
        <v>11</v>
      </c>
      <c r="B14" s="37" t="s">
        <v>9</v>
      </c>
      <c r="C14" s="38">
        <v>4</v>
      </c>
      <c r="D14" s="38"/>
      <c r="E14" s="42">
        <f t="shared" si="0"/>
        <v>0</v>
      </c>
      <c r="F14" s="41"/>
      <c r="G14" s="42">
        <f t="shared" si="1"/>
        <v>0</v>
      </c>
      <c r="H14" s="35">
        <v>4</v>
      </c>
      <c r="I14" s="40">
        <f t="shared" si="2"/>
        <v>100</v>
      </c>
    </row>
    <row r="15" spans="1:9" ht="12.75">
      <c r="A15" s="59">
        <v>12</v>
      </c>
      <c r="B15" s="60" t="s">
        <v>11</v>
      </c>
      <c r="C15" s="61">
        <v>2</v>
      </c>
      <c r="D15" s="61">
        <v>1</v>
      </c>
      <c r="E15" s="62">
        <f t="shared" si="0"/>
        <v>50</v>
      </c>
      <c r="F15" s="64">
        <v>1</v>
      </c>
      <c r="G15" s="62">
        <f t="shared" si="1"/>
        <v>100</v>
      </c>
      <c r="H15" s="35"/>
      <c r="I15" s="40">
        <f t="shared" si="2"/>
        <v>100</v>
      </c>
    </row>
    <row r="16" spans="1:9" ht="12.75">
      <c r="A16" s="59">
        <v>13</v>
      </c>
      <c r="B16" s="60" t="s">
        <v>12</v>
      </c>
      <c r="C16" s="61">
        <v>1</v>
      </c>
      <c r="D16" s="61">
        <v>1</v>
      </c>
      <c r="E16" s="62">
        <f t="shared" si="0"/>
        <v>100</v>
      </c>
      <c r="F16" s="64"/>
      <c r="G16" s="62">
        <f t="shared" si="1"/>
        <v>100</v>
      </c>
      <c r="H16" s="35"/>
      <c r="I16" s="40">
        <f t="shared" si="2"/>
        <v>100</v>
      </c>
    </row>
    <row r="17" spans="1:9" ht="12.75">
      <c r="A17" s="59">
        <v>14</v>
      </c>
      <c r="B17" s="60" t="s">
        <v>10</v>
      </c>
      <c r="C17" s="61">
        <v>3</v>
      </c>
      <c r="D17" s="61">
        <v>3</v>
      </c>
      <c r="E17" s="62">
        <f t="shared" si="0"/>
        <v>100</v>
      </c>
      <c r="F17" s="64"/>
      <c r="G17" s="62">
        <f t="shared" si="1"/>
        <v>100</v>
      </c>
      <c r="H17" s="35"/>
      <c r="I17" s="40">
        <f t="shared" si="2"/>
        <v>100</v>
      </c>
    </row>
    <row r="18" spans="1:9" ht="12.75">
      <c r="A18" s="36">
        <v>15</v>
      </c>
      <c r="B18" s="37" t="s">
        <v>13</v>
      </c>
      <c r="C18" s="38">
        <v>4</v>
      </c>
      <c r="D18" s="38">
        <v>3</v>
      </c>
      <c r="E18" s="42">
        <f t="shared" si="0"/>
        <v>75</v>
      </c>
      <c r="F18" s="41"/>
      <c r="G18" s="42">
        <f t="shared" si="1"/>
        <v>75</v>
      </c>
      <c r="H18" s="35">
        <v>1</v>
      </c>
      <c r="I18" s="40">
        <f t="shared" si="2"/>
        <v>100</v>
      </c>
    </row>
    <row r="19" spans="1:9" ht="12.75">
      <c r="A19" s="36">
        <v>16</v>
      </c>
      <c r="B19" s="37" t="s">
        <v>14</v>
      </c>
      <c r="C19" s="38">
        <v>2</v>
      </c>
      <c r="D19" s="38">
        <v>1</v>
      </c>
      <c r="E19" s="42">
        <f t="shared" si="0"/>
        <v>50</v>
      </c>
      <c r="F19" s="41"/>
      <c r="G19" s="42">
        <f t="shared" si="1"/>
        <v>50</v>
      </c>
      <c r="H19" s="35">
        <v>1</v>
      </c>
      <c r="I19" s="40">
        <f t="shared" si="2"/>
        <v>100</v>
      </c>
    </row>
    <row r="20" spans="1:9" ht="12.75">
      <c r="A20" s="36">
        <v>17</v>
      </c>
      <c r="B20" s="37" t="s">
        <v>16</v>
      </c>
      <c r="C20" s="38">
        <v>23</v>
      </c>
      <c r="D20" s="38">
        <v>15</v>
      </c>
      <c r="E20" s="42">
        <f t="shared" si="0"/>
        <v>65.21739130434783</v>
      </c>
      <c r="F20" s="41">
        <v>2</v>
      </c>
      <c r="G20" s="42">
        <f t="shared" si="1"/>
        <v>73.91304347826087</v>
      </c>
      <c r="H20" s="35">
        <v>6</v>
      </c>
      <c r="I20" s="40">
        <f t="shared" si="2"/>
        <v>100</v>
      </c>
    </row>
    <row r="21" spans="1:9" ht="12.75">
      <c r="A21" s="59">
        <v>18</v>
      </c>
      <c r="B21" s="60" t="s">
        <v>17</v>
      </c>
      <c r="C21" s="61">
        <v>1</v>
      </c>
      <c r="D21" s="61">
        <v>1</v>
      </c>
      <c r="E21" s="62">
        <f t="shared" si="0"/>
        <v>100</v>
      </c>
      <c r="F21" s="64"/>
      <c r="G21" s="62">
        <f t="shared" si="1"/>
        <v>100</v>
      </c>
      <c r="H21" s="35"/>
      <c r="I21" s="40">
        <f t="shared" si="2"/>
        <v>100</v>
      </c>
    </row>
    <row r="22" spans="1:9" ht="12.75">
      <c r="A22" s="59">
        <v>19</v>
      </c>
      <c r="B22" s="60" t="s">
        <v>15</v>
      </c>
      <c r="C22" s="61">
        <v>1</v>
      </c>
      <c r="D22" s="61">
        <v>1</v>
      </c>
      <c r="E22" s="62">
        <f t="shared" si="0"/>
        <v>100</v>
      </c>
      <c r="F22" s="64"/>
      <c r="G22" s="62">
        <f t="shared" si="1"/>
        <v>100</v>
      </c>
      <c r="H22" s="35"/>
      <c r="I22" s="40">
        <f t="shared" si="2"/>
        <v>100</v>
      </c>
    </row>
    <row r="23" spans="1:9" ht="12.75">
      <c r="A23" s="36">
        <v>20</v>
      </c>
      <c r="B23" s="37" t="s">
        <v>18</v>
      </c>
      <c r="C23" s="38">
        <v>5</v>
      </c>
      <c r="D23" s="38">
        <v>1</v>
      </c>
      <c r="E23" s="42">
        <f t="shared" si="0"/>
        <v>20</v>
      </c>
      <c r="F23" s="41"/>
      <c r="G23" s="42">
        <f t="shared" si="1"/>
        <v>20</v>
      </c>
      <c r="H23" s="35">
        <v>4</v>
      </c>
      <c r="I23" s="40">
        <f t="shared" si="2"/>
        <v>100</v>
      </c>
    </row>
    <row r="24" spans="1:9" ht="12.75">
      <c r="A24" s="59">
        <v>21</v>
      </c>
      <c r="B24" s="60" t="s">
        <v>19</v>
      </c>
      <c r="C24" s="61">
        <v>1</v>
      </c>
      <c r="D24" s="61">
        <v>1</v>
      </c>
      <c r="E24" s="62">
        <f t="shared" si="0"/>
        <v>100</v>
      </c>
      <c r="F24" s="64"/>
      <c r="G24" s="62">
        <f t="shared" si="1"/>
        <v>100</v>
      </c>
      <c r="H24" s="35"/>
      <c r="I24" s="40">
        <f t="shared" si="2"/>
        <v>100</v>
      </c>
    </row>
    <row r="25" spans="1:9" ht="12.75">
      <c r="A25" s="59">
        <v>22</v>
      </c>
      <c r="B25" s="60" t="s">
        <v>20</v>
      </c>
      <c r="C25" s="61">
        <v>2</v>
      </c>
      <c r="D25" s="61">
        <v>2</v>
      </c>
      <c r="E25" s="62">
        <f t="shared" si="0"/>
        <v>100</v>
      </c>
      <c r="F25" s="64"/>
      <c r="G25" s="62">
        <f t="shared" si="1"/>
        <v>100</v>
      </c>
      <c r="H25" s="35"/>
      <c r="I25" s="40">
        <f t="shared" si="2"/>
        <v>100</v>
      </c>
    </row>
    <row r="26" spans="1:9" ht="12.75">
      <c r="A26" s="36">
        <v>23</v>
      </c>
      <c r="B26" s="37" t="s">
        <v>21</v>
      </c>
      <c r="C26" s="38"/>
      <c r="D26" s="38"/>
      <c r="E26" s="42"/>
      <c r="F26" s="41"/>
      <c r="G26" s="42"/>
      <c r="H26" s="35"/>
      <c r="I26" s="40"/>
    </row>
    <row r="27" spans="1:9" ht="12.75">
      <c r="A27" s="59">
        <v>24</v>
      </c>
      <c r="B27" s="60" t="s">
        <v>22</v>
      </c>
      <c r="C27" s="61">
        <v>2</v>
      </c>
      <c r="D27" s="61">
        <v>2</v>
      </c>
      <c r="E27" s="62">
        <f t="shared" si="0"/>
        <v>100</v>
      </c>
      <c r="F27" s="64"/>
      <c r="G27" s="62">
        <f t="shared" si="1"/>
        <v>100</v>
      </c>
      <c r="H27" s="35"/>
      <c r="I27" s="40">
        <f t="shared" si="2"/>
        <v>100</v>
      </c>
    </row>
    <row r="28" spans="1:9" ht="12.75">
      <c r="A28" s="36">
        <v>25</v>
      </c>
      <c r="B28" s="37" t="s">
        <v>23</v>
      </c>
      <c r="C28" s="38">
        <v>4</v>
      </c>
      <c r="D28" s="38">
        <v>2</v>
      </c>
      <c r="E28" s="42">
        <f t="shared" si="0"/>
        <v>50</v>
      </c>
      <c r="F28" s="41"/>
      <c r="G28" s="42">
        <f t="shared" si="1"/>
        <v>50</v>
      </c>
      <c r="H28" s="35">
        <v>2</v>
      </c>
      <c r="I28" s="40">
        <f t="shared" si="2"/>
        <v>100</v>
      </c>
    </row>
    <row r="29" spans="1:9" ht="12.75">
      <c r="A29" s="36">
        <v>26</v>
      </c>
      <c r="B29" s="37" t="s">
        <v>24</v>
      </c>
      <c r="C29" s="38">
        <v>6</v>
      </c>
      <c r="D29" s="38">
        <v>4</v>
      </c>
      <c r="E29" s="42">
        <f t="shared" si="0"/>
        <v>66.66666666666667</v>
      </c>
      <c r="F29" s="41">
        <v>1</v>
      </c>
      <c r="G29" s="42">
        <f t="shared" si="1"/>
        <v>83.33333333333333</v>
      </c>
      <c r="H29" s="35"/>
      <c r="I29" s="40">
        <f t="shared" si="2"/>
        <v>83.33333333333333</v>
      </c>
    </row>
    <row r="30" spans="1:9" ht="12.75">
      <c r="A30" s="59">
        <v>27</v>
      </c>
      <c r="B30" s="60" t="s">
        <v>25</v>
      </c>
      <c r="C30" s="61">
        <v>5</v>
      </c>
      <c r="D30" s="61">
        <v>5</v>
      </c>
      <c r="E30" s="62">
        <f t="shared" si="0"/>
        <v>100</v>
      </c>
      <c r="F30" s="64"/>
      <c r="G30" s="62">
        <f t="shared" si="1"/>
        <v>100</v>
      </c>
      <c r="H30" s="35"/>
      <c r="I30" s="40">
        <f t="shared" si="2"/>
        <v>100</v>
      </c>
    </row>
    <row r="31" spans="1:9" ht="12.75">
      <c r="A31" s="59">
        <v>28</v>
      </c>
      <c r="B31" s="60" t="s">
        <v>26</v>
      </c>
      <c r="C31" s="61">
        <v>6</v>
      </c>
      <c r="D31" s="61">
        <v>6</v>
      </c>
      <c r="E31" s="62">
        <f t="shared" si="0"/>
        <v>100</v>
      </c>
      <c r="F31" s="64"/>
      <c r="G31" s="62">
        <f t="shared" si="1"/>
        <v>100</v>
      </c>
      <c r="H31" s="35"/>
      <c r="I31" s="40">
        <f t="shared" si="2"/>
        <v>100</v>
      </c>
    </row>
    <row r="32" spans="1:9" ht="15" customHeight="1">
      <c r="A32" s="36">
        <v>29</v>
      </c>
      <c r="B32" s="37" t="s">
        <v>27</v>
      </c>
      <c r="C32" s="38">
        <v>2</v>
      </c>
      <c r="D32" s="38"/>
      <c r="E32" s="42">
        <f t="shared" si="0"/>
        <v>0</v>
      </c>
      <c r="F32" s="41"/>
      <c r="G32" s="42">
        <f t="shared" si="1"/>
        <v>0</v>
      </c>
      <c r="H32" s="35">
        <v>2</v>
      </c>
      <c r="I32" s="40">
        <f t="shared" si="2"/>
        <v>100</v>
      </c>
    </row>
    <row r="33" spans="1:9" ht="12.75">
      <c r="A33" s="36">
        <v>30</v>
      </c>
      <c r="B33" s="37" t="s">
        <v>29</v>
      </c>
      <c r="C33" s="38">
        <v>8</v>
      </c>
      <c r="D33" s="38">
        <v>4</v>
      </c>
      <c r="E33" s="42">
        <f t="shared" si="0"/>
        <v>50</v>
      </c>
      <c r="F33" s="41"/>
      <c r="G33" s="42">
        <f t="shared" si="1"/>
        <v>50</v>
      </c>
      <c r="H33" s="35">
        <v>4</v>
      </c>
      <c r="I33" s="40">
        <f t="shared" si="2"/>
        <v>100</v>
      </c>
    </row>
    <row r="34" spans="1:9" ht="12.75">
      <c r="A34" s="36">
        <v>31</v>
      </c>
      <c r="B34" s="37" t="s">
        <v>30</v>
      </c>
      <c r="C34" s="38">
        <v>9</v>
      </c>
      <c r="D34" s="38">
        <v>6</v>
      </c>
      <c r="E34" s="42">
        <f t="shared" si="0"/>
        <v>66.66666666666667</v>
      </c>
      <c r="F34" s="41">
        <v>2</v>
      </c>
      <c r="G34" s="42">
        <f t="shared" si="1"/>
        <v>88.88888888888889</v>
      </c>
      <c r="H34" s="35"/>
      <c r="I34" s="40">
        <f t="shared" si="2"/>
        <v>88.88888888888889</v>
      </c>
    </row>
    <row r="35" spans="1:9" ht="12.75">
      <c r="A35" s="36">
        <v>32</v>
      </c>
      <c r="B35" s="37" t="s">
        <v>28</v>
      </c>
      <c r="C35" s="38">
        <v>5</v>
      </c>
      <c r="D35" s="38">
        <v>3</v>
      </c>
      <c r="E35" s="42">
        <f t="shared" si="0"/>
        <v>60</v>
      </c>
      <c r="F35" s="41"/>
      <c r="G35" s="42">
        <f t="shared" si="1"/>
        <v>60</v>
      </c>
      <c r="H35" s="35">
        <v>2</v>
      </c>
      <c r="I35" s="40">
        <f t="shared" si="2"/>
        <v>100</v>
      </c>
    </row>
    <row r="36" spans="1:9" ht="12.75">
      <c r="A36" s="36">
        <v>33</v>
      </c>
      <c r="B36" s="37" t="s">
        <v>31</v>
      </c>
      <c r="C36" s="38">
        <v>3</v>
      </c>
      <c r="D36" s="38">
        <v>1</v>
      </c>
      <c r="E36" s="42">
        <f t="shared" si="0"/>
        <v>33.333333333333336</v>
      </c>
      <c r="F36" s="41">
        <v>1</v>
      </c>
      <c r="G36" s="42">
        <f t="shared" si="1"/>
        <v>66.66666666666667</v>
      </c>
      <c r="H36" s="35">
        <v>1</v>
      </c>
      <c r="I36" s="40">
        <f t="shared" si="2"/>
        <v>100</v>
      </c>
    </row>
    <row r="37" spans="1:9" ht="12.75">
      <c r="A37" s="36">
        <v>34</v>
      </c>
      <c r="B37" s="37" t="s">
        <v>32</v>
      </c>
      <c r="C37" s="38">
        <v>8</v>
      </c>
      <c r="D37" s="38">
        <v>1</v>
      </c>
      <c r="E37" s="42">
        <f t="shared" si="0"/>
        <v>12.5</v>
      </c>
      <c r="F37" s="41">
        <v>1</v>
      </c>
      <c r="G37" s="42">
        <f t="shared" si="1"/>
        <v>25</v>
      </c>
      <c r="H37" s="35">
        <v>6</v>
      </c>
      <c r="I37" s="40">
        <f t="shared" si="2"/>
        <v>100</v>
      </c>
    </row>
    <row r="38" spans="1:9" ht="12.75">
      <c r="A38" s="36">
        <v>35</v>
      </c>
      <c r="B38" s="37" t="s">
        <v>33</v>
      </c>
      <c r="C38" s="38"/>
      <c r="D38" s="38"/>
      <c r="E38" s="42"/>
      <c r="F38" s="41"/>
      <c r="G38" s="42"/>
      <c r="H38" s="35"/>
      <c r="I38" s="40"/>
    </row>
    <row r="39" spans="1:9" ht="12.75">
      <c r="A39" s="59">
        <v>36</v>
      </c>
      <c r="B39" s="60" t="s">
        <v>34</v>
      </c>
      <c r="C39" s="61">
        <v>5</v>
      </c>
      <c r="D39" s="61">
        <v>5</v>
      </c>
      <c r="E39" s="62">
        <f t="shared" si="0"/>
        <v>100</v>
      </c>
      <c r="F39" s="64"/>
      <c r="G39" s="62">
        <f t="shared" si="1"/>
        <v>100</v>
      </c>
      <c r="H39" s="35"/>
      <c r="I39" s="40">
        <f t="shared" si="2"/>
        <v>100</v>
      </c>
    </row>
    <row r="40" spans="1:9" ht="12.75">
      <c r="A40" s="36">
        <v>37</v>
      </c>
      <c r="B40" s="37" t="s">
        <v>35</v>
      </c>
      <c r="C40" s="38"/>
      <c r="D40" s="38"/>
      <c r="E40" s="42"/>
      <c r="F40" s="41"/>
      <c r="G40" s="42"/>
      <c r="H40" s="35"/>
      <c r="I40" s="40"/>
    </row>
    <row r="41" spans="1:9" ht="12.75">
      <c r="A41" s="36">
        <v>38</v>
      </c>
      <c r="B41" s="37" t="s">
        <v>36</v>
      </c>
      <c r="C41" s="38">
        <v>6</v>
      </c>
      <c r="D41" s="38">
        <v>3</v>
      </c>
      <c r="E41" s="42">
        <f t="shared" si="0"/>
        <v>50</v>
      </c>
      <c r="F41" s="41">
        <v>2</v>
      </c>
      <c r="G41" s="42">
        <f t="shared" si="1"/>
        <v>83.33333333333333</v>
      </c>
      <c r="H41" s="35">
        <v>1</v>
      </c>
      <c r="I41" s="40">
        <f t="shared" si="2"/>
        <v>100</v>
      </c>
    </row>
    <row r="42" spans="1:9" ht="12.75">
      <c r="A42" s="36">
        <v>39</v>
      </c>
      <c r="B42" s="37" t="s">
        <v>37</v>
      </c>
      <c r="C42" s="38">
        <v>8</v>
      </c>
      <c r="D42" s="38">
        <v>3</v>
      </c>
      <c r="E42" s="42">
        <f t="shared" si="0"/>
        <v>37.5</v>
      </c>
      <c r="F42" s="41">
        <v>1</v>
      </c>
      <c r="G42" s="42">
        <f t="shared" si="1"/>
        <v>50</v>
      </c>
      <c r="H42" s="35">
        <v>4</v>
      </c>
      <c r="I42" s="40">
        <f t="shared" si="2"/>
        <v>100</v>
      </c>
    </row>
    <row r="43" spans="1:9" ht="12.75">
      <c r="A43" s="59">
        <v>40</v>
      </c>
      <c r="B43" s="60" t="s">
        <v>54</v>
      </c>
      <c r="C43" s="61">
        <v>2</v>
      </c>
      <c r="D43" s="61">
        <v>1</v>
      </c>
      <c r="E43" s="62">
        <f t="shared" si="0"/>
        <v>50</v>
      </c>
      <c r="F43" s="64">
        <v>1</v>
      </c>
      <c r="G43" s="62">
        <f t="shared" si="1"/>
        <v>100</v>
      </c>
      <c r="H43" s="35"/>
      <c r="I43" s="40">
        <f t="shared" si="2"/>
        <v>100</v>
      </c>
    </row>
    <row r="44" spans="1:9" ht="12.75">
      <c r="A44" s="6"/>
      <c r="B44" s="4"/>
      <c r="C44" s="6">
        <f>SUM(C4:C43)</f>
        <v>164</v>
      </c>
      <c r="D44" s="6">
        <f>SUM(D4:D43)</f>
        <v>95</v>
      </c>
      <c r="E44" s="15">
        <f t="shared" si="0"/>
        <v>57.926829268292686</v>
      </c>
      <c r="F44" s="18">
        <f>SUM(F4:F43)</f>
        <v>13</v>
      </c>
      <c r="G44" s="15">
        <f t="shared" si="1"/>
        <v>65.85365853658537</v>
      </c>
      <c r="H44" s="28">
        <f>SUM(H4:H43)</f>
        <v>48</v>
      </c>
      <c r="I44" s="32">
        <f t="shared" si="2"/>
        <v>95.1219512195122</v>
      </c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108" t="s">
        <v>70</v>
      </c>
      <c r="B1" s="108"/>
      <c r="C1" s="108"/>
      <c r="D1" s="108"/>
      <c r="E1" s="108"/>
      <c r="F1" s="108"/>
      <c r="G1" s="108"/>
    </row>
    <row r="2" spans="1:9" ht="12.75" customHeight="1">
      <c r="A2" s="109" t="s">
        <v>38</v>
      </c>
      <c r="B2" s="111" t="s">
        <v>39</v>
      </c>
      <c r="C2" s="113" t="s">
        <v>48</v>
      </c>
      <c r="D2" s="114"/>
      <c r="E2" s="114"/>
      <c r="F2" s="114"/>
      <c r="G2" s="114"/>
      <c r="H2" s="26"/>
      <c r="I2" s="27"/>
    </row>
    <row r="3" spans="1:9" ht="38.25" customHeight="1">
      <c r="A3" s="110"/>
      <c r="B3" s="112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5" t="s">
        <v>45</v>
      </c>
      <c r="I3" s="25" t="s">
        <v>46</v>
      </c>
    </row>
    <row r="4" spans="1:9" ht="12.75">
      <c r="A4" s="7">
        <v>1</v>
      </c>
      <c r="B4" s="2" t="s">
        <v>0</v>
      </c>
      <c r="C4" s="1"/>
      <c r="D4" s="1"/>
      <c r="E4" s="52"/>
      <c r="F4" s="7"/>
      <c r="G4" s="42"/>
      <c r="H4" s="21"/>
      <c r="I4" s="29"/>
    </row>
    <row r="5" spans="1:9" ht="12.75">
      <c r="A5" s="7">
        <v>2</v>
      </c>
      <c r="B5" s="2" t="s">
        <v>43</v>
      </c>
      <c r="C5" s="1"/>
      <c r="D5" s="1"/>
      <c r="E5" s="52"/>
      <c r="F5" s="7"/>
      <c r="G5" s="42"/>
      <c r="H5" s="21"/>
      <c r="I5" s="29"/>
    </row>
    <row r="6" spans="1:9" ht="12.75">
      <c r="A6" s="7">
        <v>3</v>
      </c>
      <c r="B6" s="2" t="s">
        <v>1</v>
      </c>
      <c r="C6" s="1"/>
      <c r="D6" s="1"/>
      <c r="E6" s="52"/>
      <c r="F6" s="7"/>
      <c r="G6" s="42"/>
      <c r="H6" s="21"/>
      <c r="I6" s="29"/>
    </row>
    <row r="7" spans="1:9" ht="12.75">
      <c r="A7" s="7">
        <v>4</v>
      </c>
      <c r="B7" s="2" t="s">
        <v>2</v>
      </c>
      <c r="C7" s="1"/>
      <c r="D7" s="1"/>
      <c r="E7" s="52"/>
      <c r="F7" s="7"/>
      <c r="G7" s="42"/>
      <c r="H7" s="21"/>
      <c r="I7" s="29"/>
    </row>
    <row r="8" spans="1:9" ht="12.75">
      <c r="A8" s="7">
        <v>5</v>
      </c>
      <c r="B8" s="2" t="s">
        <v>3</v>
      </c>
      <c r="C8" s="1">
        <v>1</v>
      </c>
      <c r="D8" s="1"/>
      <c r="E8" s="52">
        <f>100*D8/C8</f>
        <v>0</v>
      </c>
      <c r="F8" s="7"/>
      <c r="G8" s="42">
        <f>100*(D8+F8)/C8</f>
        <v>0</v>
      </c>
      <c r="H8" s="21">
        <v>1</v>
      </c>
      <c r="I8" s="29">
        <v>100</v>
      </c>
    </row>
    <row r="9" spans="1:9" ht="12.75">
      <c r="A9" s="7">
        <v>6</v>
      </c>
      <c r="B9" s="2" t="s">
        <v>4</v>
      </c>
      <c r="C9" s="1"/>
      <c r="D9" s="1"/>
      <c r="E9" s="52"/>
      <c r="F9" s="7"/>
      <c r="G9" s="42"/>
      <c r="H9" s="21"/>
      <c r="I9" s="29"/>
    </row>
    <row r="10" spans="1:9" ht="12.75">
      <c r="A10" s="7">
        <v>7</v>
      </c>
      <c r="B10" s="2" t="s">
        <v>6</v>
      </c>
      <c r="C10" s="1"/>
      <c r="D10" s="1"/>
      <c r="E10" s="52"/>
      <c r="F10" s="7"/>
      <c r="G10" s="42"/>
      <c r="H10" s="21"/>
      <c r="I10" s="29"/>
    </row>
    <row r="11" spans="1:9" ht="12.75">
      <c r="A11" s="59">
        <v>8</v>
      </c>
      <c r="B11" s="65" t="s">
        <v>5</v>
      </c>
      <c r="C11" s="66">
        <v>1</v>
      </c>
      <c r="D11" s="66">
        <v>1</v>
      </c>
      <c r="E11" s="62">
        <f>100*D11/C11</f>
        <v>100</v>
      </c>
      <c r="F11" s="62"/>
      <c r="G11" s="62">
        <f>100*(D11+F11)/C11</f>
        <v>100</v>
      </c>
      <c r="H11" s="21"/>
      <c r="I11" s="29"/>
    </row>
    <row r="12" spans="1:9" ht="12.75">
      <c r="A12" s="7">
        <v>9</v>
      </c>
      <c r="B12" s="2" t="s">
        <v>7</v>
      </c>
      <c r="C12" s="1"/>
      <c r="D12" s="1"/>
      <c r="E12" s="52"/>
      <c r="F12" s="7"/>
      <c r="G12" s="42"/>
      <c r="H12" s="21"/>
      <c r="I12" s="29"/>
    </row>
    <row r="13" spans="1:9" ht="12.75">
      <c r="A13" s="7">
        <v>10</v>
      </c>
      <c r="B13" s="2" t="s">
        <v>8</v>
      </c>
      <c r="C13" s="1"/>
      <c r="D13" s="1"/>
      <c r="E13" s="52"/>
      <c r="F13" s="7"/>
      <c r="G13" s="42"/>
      <c r="H13" s="21"/>
      <c r="I13" s="29"/>
    </row>
    <row r="14" spans="1:9" ht="12.75">
      <c r="A14" s="7">
        <v>11</v>
      </c>
      <c r="B14" s="2" t="s">
        <v>9</v>
      </c>
      <c r="C14" s="1"/>
      <c r="D14" s="1"/>
      <c r="E14" s="52"/>
      <c r="F14" s="7"/>
      <c r="G14" s="42"/>
      <c r="H14" s="21"/>
      <c r="I14" s="29"/>
    </row>
    <row r="15" spans="1:9" ht="12.75">
      <c r="A15" s="7">
        <v>12</v>
      </c>
      <c r="B15" s="2" t="s">
        <v>11</v>
      </c>
      <c r="C15" s="1"/>
      <c r="D15" s="1"/>
      <c r="E15" s="52"/>
      <c r="F15" s="7"/>
      <c r="G15" s="42"/>
      <c r="H15" s="21"/>
      <c r="I15" s="29"/>
    </row>
    <row r="16" spans="1:9" ht="12.75">
      <c r="A16" s="7">
        <v>13</v>
      </c>
      <c r="B16" s="2" t="s">
        <v>12</v>
      </c>
      <c r="C16" s="1"/>
      <c r="D16" s="1"/>
      <c r="E16" s="52"/>
      <c r="F16" s="7"/>
      <c r="G16" s="42"/>
      <c r="H16" s="21"/>
      <c r="I16" s="29"/>
    </row>
    <row r="17" spans="1:9" ht="12.75">
      <c r="A17" s="7">
        <v>14</v>
      </c>
      <c r="B17" s="2" t="s">
        <v>10</v>
      </c>
      <c r="C17" s="1"/>
      <c r="D17" s="1"/>
      <c r="E17" s="52"/>
      <c r="F17" s="7"/>
      <c r="G17" s="42"/>
      <c r="H17" s="21"/>
      <c r="I17" s="29"/>
    </row>
    <row r="18" spans="1:9" ht="12.75">
      <c r="A18" s="7">
        <v>15</v>
      </c>
      <c r="B18" s="2" t="s">
        <v>13</v>
      </c>
      <c r="C18" s="1"/>
      <c r="D18" s="1"/>
      <c r="E18" s="52"/>
      <c r="F18" s="7"/>
      <c r="G18" s="42"/>
      <c r="H18" s="21"/>
      <c r="I18" s="29"/>
    </row>
    <row r="19" spans="1:9" ht="12.75">
      <c r="A19" s="7">
        <v>16</v>
      </c>
      <c r="B19" s="2" t="s">
        <v>14</v>
      </c>
      <c r="C19" s="1"/>
      <c r="D19" s="1"/>
      <c r="E19" s="52"/>
      <c r="F19" s="7"/>
      <c r="G19" s="42"/>
      <c r="H19" s="21"/>
      <c r="I19" s="29"/>
    </row>
    <row r="20" spans="1:9" ht="12.75">
      <c r="A20" s="36">
        <v>17</v>
      </c>
      <c r="B20" s="37" t="s">
        <v>16</v>
      </c>
      <c r="C20" s="38"/>
      <c r="D20" s="38"/>
      <c r="E20" s="52"/>
      <c r="F20" s="36"/>
      <c r="G20" s="42"/>
      <c r="H20" s="35"/>
      <c r="I20" s="29"/>
    </row>
    <row r="21" spans="1:9" ht="12.75">
      <c r="A21" s="36">
        <v>18</v>
      </c>
      <c r="B21" s="37" t="s">
        <v>17</v>
      </c>
      <c r="C21" s="38"/>
      <c r="D21" s="38"/>
      <c r="E21" s="52"/>
      <c r="F21" s="36"/>
      <c r="G21" s="42"/>
      <c r="H21" s="35"/>
      <c r="I21" s="29"/>
    </row>
    <row r="22" spans="1:9" ht="12.75">
      <c r="A22" s="36">
        <v>19</v>
      </c>
      <c r="B22" s="37" t="s">
        <v>15</v>
      </c>
      <c r="C22" s="38"/>
      <c r="D22" s="38"/>
      <c r="E22" s="52"/>
      <c r="F22" s="36"/>
      <c r="G22" s="42"/>
      <c r="H22" s="35"/>
      <c r="I22" s="29"/>
    </row>
    <row r="23" spans="1:9" ht="12.75">
      <c r="A23" s="36">
        <v>20</v>
      </c>
      <c r="B23" s="37" t="s">
        <v>18</v>
      </c>
      <c r="C23" s="38"/>
      <c r="D23" s="38"/>
      <c r="E23" s="52"/>
      <c r="F23" s="36"/>
      <c r="G23" s="42"/>
      <c r="H23" s="35"/>
      <c r="I23" s="29"/>
    </row>
    <row r="24" spans="1:9" ht="12.75">
      <c r="A24" s="36">
        <v>21</v>
      </c>
      <c r="B24" s="37" t="s">
        <v>19</v>
      </c>
      <c r="C24" s="38"/>
      <c r="D24" s="38"/>
      <c r="E24" s="52"/>
      <c r="F24" s="36"/>
      <c r="G24" s="42"/>
      <c r="H24" s="35"/>
      <c r="I24" s="29"/>
    </row>
    <row r="25" spans="1:9" ht="12.75">
      <c r="A25" s="36">
        <v>22</v>
      </c>
      <c r="B25" s="37" t="s">
        <v>20</v>
      </c>
      <c r="C25" s="38"/>
      <c r="D25" s="38"/>
      <c r="E25" s="52"/>
      <c r="F25" s="36"/>
      <c r="G25" s="42"/>
      <c r="H25" s="35"/>
      <c r="I25" s="29"/>
    </row>
    <row r="26" spans="1:9" ht="12.75">
      <c r="A26" s="36">
        <v>23</v>
      </c>
      <c r="B26" s="37" t="s">
        <v>21</v>
      </c>
      <c r="C26" s="38"/>
      <c r="D26" s="38"/>
      <c r="E26" s="52"/>
      <c r="F26" s="36"/>
      <c r="G26" s="42"/>
      <c r="H26" s="35"/>
      <c r="I26" s="29"/>
    </row>
    <row r="27" spans="1:9" ht="12.75">
      <c r="A27" s="36">
        <v>24</v>
      </c>
      <c r="B27" s="37" t="s">
        <v>22</v>
      </c>
      <c r="C27" s="38"/>
      <c r="D27" s="38"/>
      <c r="E27" s="52"/>
      <c r="F27" s="36"/>
      <c r="G27" s="42"/>
      <c r="H27" s="35"/>
      <c r="I27" s="29"/>
    </row>
    <row r="28" spans="1:9" ht="12.75">
      <c r="A28" s="36">
        <v>25</v>
      </c>
      <c r="B28" s="37" t="s">
        <v>23</v>
      </c>
      <c r="C28" s="38"/>
      <c r="D28" s="38"/>
      <c r="E28" s="52"/>
      <c r="F28" s="36"/>
      <c r="G28" s="42"/>
      <c r="H28" s="35"/>
      <c r="I28" s="29"/>
    </row>
    <row r="29" spans="1:9" ht="12.75">
      <c r="A29" s="36">
        <v>26</v>
      </c>
      <c r="B29" s="37" t="s">
        <v>24</v>
      </c>
      <c r="C29" s="38"/>
      <c r="D29" s="38"/>
      <c r="E29" s="52"/>
      <c r="F29" s="36"/>
      <c r="G29" s="42"/>
      <c r="H29" s="35"/>
      <c r="I29" s="29"/>
    </row>
    <row r="30" spans="1:9" ht="12.75">
      <c r="A30" s="36">
        <v>27</v>
      </c>
      <c r="B30" s="37" t="s">
        <v>25</v>
      </c>
      <c r="C30" s="38"/>
      <c r="D30" s="38"/>
      <c r="E30" s="52"/>
      <c r="F30" s="36"/>
      <c r="G30" s="42"/>
      <c r="H30" s="35"/>
      <c r="I30" s="29"/>
    </row>
    <row r="31" spans="1:9" ht="12.75">
      <c r="A31" s="36">
        <v>28</v>
      </c>
      <c r="B31" s="37" t="s">
        <v>26</v>
      </c>
      <c r="C31" s="38"/>
      <c r="D31" s="38"/>
      <c r="E31" s="52"/>
      <c r="F31" s="36"/>
      <c r="G31" s="42"/>
      <c r="H31" s="35"/>
      <c r="I31" s="29"/>
    </row>
    <row r="32" spans="1:9" ht="15" customHeight="1">
      <c r="A32" s="36">
        <v>29</v>
      </c>
      <c r="B32" s="37" t="s">
        <v>27</v>
      </c>
      <c r="C32" s="38"/>
      <c r="D32" s="38"/>
      <c r="E32" s="52"/>
      <c r="F32" s="36"/>
      <c r="G32" s="42"/>
      <c r="H32" s="35"/>
      <c r="I32" s="29"/>
    </row>
    <row r="33" spans="1:9" ht="12.75">
      <c r="A33" s="36">
        <v>30</v>
      </c>
      <c r="B33" s="37" t="s">
        <v>29</v>
      </c>
      <c r="C33" s="38"/>
      <c r="D33" s="38"/>
      <c r="E33" s="52"/>
      <c r="F33" s="36"/>
      <c r="G33" s="42"/>
      <c r="H33" s="35"/>
      <c r="I33" s="29"/>
    </row>
    <row r="34" spans="1:9" ht="12.75">
      <c r="A34" s="36">
        <v>31</v>
      </c>
      <c r="B34" s="37" t="s">
        <v>30</v>
      </c>
      <c r="C34" s="38"/>
      <c r="D34" s="38"/>
      <c r="E34" s="52"/>
      <c r="F34" s="36"/>
      <c r="G34" s="42"/>
      <c r="H34" s="35"/>
      <c r="I34" s="29"/>
    </row>
    <row r="35" spans="1:9" ht="12.75">
      <c r="A35" s="36">
        <v>32</v>
      </c>
      <c r="B35" s="37" t="s">
        <v>28</v>
      </c>
      <c r="C35" s="38"/>
      <c r="D35" s="38"/>
      <c r="E35" s="52"/>
      <c r="F35" s="36"/>
      <c r="G35" s="42"/>
      <c r="H35" s="21"/>
      <c r="I35" s="29"/>
    </row>
    <row r="36" spans="1:9" ht="12.75">
      <c r="A36" s="59">
        <v>33</v>
      </c>
      <c r="B36" s="60" t="s">
        <v>31</v>
      </c>
      <c r="C36" s="61">
        <v>2</v>
      </c>
      <c r="D36" s="61">
        <v>1</v>
      </c>
      <c r="E36" s="67">
        <f>100*D36/C36</f>
        <v>50</v>
      </c>
      <c r="F36" s="59">
        <v>1</v>
      </c>
      <c r="G36" s="62">
        <f>100*(D36+F36)/C36</f>
        <v>100</v>
      </c>
      <c r="H36" s="21"/>
      <c r="I36" s="29">
        <f>100*(D36+F36+H36)/C36</f>
        <v>100</v>
      </c>
    </row>
    <row r="37" spans="1:9" ht="12.75">
      <c r="A37" s="59">
        <v>34</v>
      </c>
      <c r="B37" s="60" t="s">
        <v>32</v>
      </c>
      <c r="C37" s="61">
        <v>1</v>
      </c>
      <c r="D37" s="61">
        <v>1</v>
      </c>
      <c r="E37" s="67">
        <f>100*D37/C37</f>
        <v>100</v>
      </c>
      <c r="F37" s="59"/>
      <c r="G37" s="62">
        <f>100*(D37+F37)/C37</f>
        <v>100</v>
      </c>
      <c r="H37" s="21"/>
      <c r="I37" s="29">
        <f>100*(D37+F37+H37)/C37</f>
        <v>100</v>
      </c>
    </row>
    <row r="38" spans="1:9" ht="12.75">
      <c r="A38" s="36">
        <v>35</v>
      </c>
      <c r="B38" s="37" t="s">
        <v>33</v>
      </c>
      <c r="C38" s="38"/>
      <c r="D38" s="38"/>
      <c r="E38" s="52"/>
      <c r="F38" s="36"/>
      <c r="G38" s="42"/>
      <c r="H38" s="21"/>
      <c r="I38" s="29"/>
    </row>
    <row r="39" spans="1:9" ht="12.75">
      <c r="A39" s="36">
        <v>36</v>
      </c>
      <c r="B39" s="37" t="s">
        <v>34</v>
      </c>
      <c r="C39" s="38"/>
      <c r="D39" s="38"/>
      <c r="E39" s="52"/>
      <c r="F39" s="36"/>
      <c r="G39" s="42"/>
      <c r="H39" s="21"/>
      <c r="I39" s="29"/>
    </row>
    <row r="40" spans="1:9" ht="12.75">
      <c r="A40" s="36">
        <v>37</v>
      </c>
      <c r="B40" s="37" t="s">
        <v>35</v>
      </c>
      <c r="C40" s="38"/>
      <c r="D40" s="38"/>
      <c r="E40" s="52"/>
      <c r="F40" s="36"/>
      <c r="G40" s="42"/>
      <c r="H40" s="21"/>
      <c r="I40" s="29"/>
    </row>
    <row r="41" spans="1:9" ht="12.75">
      <c r="A41" s="36">
        <v>38</v>
      </c>
      <c r="B41" s="37" t="s">
        <v>36</v>
      </c>
      <c r="C41" s="38"/>
      <c r="D41" s="38"/>
      <c r="E41" s="52"/>
      <c r="F41" s="36"/>
      <c r="G41" s="42"/>
      <c r="H41" s="21"/>
      <c r="I41" s="29"/>
    </row>
    <row r="42" spans="1:9" ht="12.75">
      <c r="A42" s="36">
        <v>39</v>
      </c>
      <c r="B42" s="37" t="s">
        <v>37</v>
      </c>
      <c r="C42" s="38"/>
      <c r="D42" s="38"/>
      <c r="E42" s="52"/>
      <c r="F42" s="36"/>
      <c r="G42" s="42"/>
      <c r="H42" s="21"/>
      <c r="I42" s="29"/>
    </row>
    <row r="43" spans="1:9" ht="12.75">
      <c r="A43" s="8">
        <v>40</v>
      </c>
      <c r="B43" s="2" t="s">
        <v>54</v>
      </c>
      <c r="C43" s="1"/>
      <c r="D43" s="1"/>
      <c r="E43" s="5"/>
      <c r="F43" s="7"/>
      <c r="G43" s="14"/>
      <c r="H43" s="21"/>
      <c r="I43" s="30"/>
    </row>
    <row r="44" spans="1:9" ht="12.75">
      <c r="A44" s="6"/>
      <c r="B44" s="4"/>
      <c r="C44" s="6">
        <f>SUM(C4:C43)</f>
        <v>5</v>
      </c>
      <c r="D44" s="6">
        <f>SUM(D4:D43)</f>
        <v>3</v>
      </c>
      <c r="E44" s="11">
        <f>100*D44/C44</f>
        <v>60</v>
      </c>
      <c r="F44" s="9">
        <f>SUM(F4:F43)</f>
        <v>1</v>
      </c>
      <c r="G44" s="16">
        <f>100*(D44+F44)/C44</f>
        <v>80</v>
      </c>
      <c r="H44" s="9">
        <f>SUM(H4:H43)</f>
        <v>1</v>
      </c>
      <c r="I44" s="32">
        <f>100*(D44+F44+H44)/C44</f>
        <v>100</v>
      </c>
    </row>
  </sheetData>
  <sheetProtection/>
  <mergeCells count="4">
    <mergeCell ref="A2:A3"/>
    <mergeCell ref="B2:B3"/>
    <mergeCell ref="C2:G2"/>
    <mergeCell ref="A1:G1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108" t="s">
        <v>71</v>
      </c>
      <c r="B1" s="108"/>
      <c r="C1" s="108"/>
      <c r="D1" s="108"/>
      <c r="E1" s="108"/>
      <c r="F1" s="108"/>
      <c r="G1" s="108"/>
    </row>
    <row r="2" spans="1:9" ht="12.75" customHeight="1">
      <c r="A2" s="109" t="s">
        <v>38</v>
      </c>
      <c r="B2" s="111" t="s">
        <v>39</v>
      </c>
      <c r="C2" s="113" t="s">
        <v>47</v>
      </c>
      <c r="D2" s="114"/>
      <c r="E2" s="114"/>
      <c r="F2" s="114"/>
      <c r="G2" s="114"/>
      <c r="H2" s="26"/>
      <c r="I2" s="27"/>
    </row>
    <row r="3" spans="1:9" ht="38.25" customHeight="1">
      <c r="A3" s="110"/>
      <c r="B3" s="112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5" t="s">
        <v>45</v>
      </c>
      <c r="I3" s="10" t="s">
        <v>46</v>
      </c>
    </row>
    <row r="4" spans="1:9" ht="12.75">
      <c r="A4" s="7">
        <v>1</v>
      </c>
      <c r="B4" s="2" t="s">
        <v>0</v>
      </c>
      <c r="C4" s="1"/>
      <c r="D4" s="1"/>
      <c r="E4" s="12"/>
      <c r="F4" s="7"/>
      <c r="G4" s="13"/>
      <c r="H4" s="7"/>
      <c r="I4" s="13"/>
    </row>
    <row r="5" spans="1:9" ht="12.75">
      <c r="A5" s="7">
        <v>2</v>
      </c>
      <c r="B5" s="2" t="s">
        <v>43</v>
      </c>
      <c r="C5" s="1"/>
      <c r="D5" s="1"/>
      <c r="E5" s="39"/>
      <c r="F5" s="7"/>
      <c r="G5" s="42"/>
      <c r="H5" s="7"/>
      <c r="I5" s="42"/>
    </row>
    <row r="6" spans="1:9" ht="12.75">
      <c r="A6" s="7">
        <v>3</v>
      </c>
      <c r="B6" s="2" t="s">
        <v>1</v>
      </c>
      <c r="C6" s="1"/>
      <c r="D6" s="1"/>
      <c r="E6" s="39"/>
      <c r="F6" s="7"/>
      <c r="G6" s="42"/>
      <c r="H6" s="7"/>
      <c r="I6" s="42"/>
    </row>
    <row r="7" spans="1:9" ht="12.75">
      <c r="A7" s="59">
        <v>4</v>
      </c>
      <c r="B7" s="60" t="s">
        <v>2</v>
      </c>
      <c r="C7" s="61">
        <v>1</v>
      </c>
      <c r="D7" s="61">
        <v>1</v>
      </c>
      <c r="E7" s="62">
        <f>100*D7/C7</f>
        <v>100</v>
      </c>
      <c r="F7" s="59"/>
      <c r="G7" s="62">
        <f>100*(D7+F7)/C7</f>
        <v>100</v>
      </c>
      <c r="H7" s="7"/>
      <c r="I7" s="42">
        <f>100*(D7+F7+H7)/C7</f>
        <v>100</v>
      </c>
    </row>
    <row r="8" spans="1:9" ht="12.75">
      <c r="A8" s="36">
        <v>5</v>
      </c>
      <c r="B8" s="37" t="s">
        <v>3</v>
      </c>
      <c r="C8" s="38"/>
      <c r="D8" s="38"/>
      <c r="E8" s="42"/>
      <c r="F8" s="36"/>
      <c r="G8" s="42"/>
      <c r="H8" s="7"/>
      <c r="I8" s="42"/>
    </row>
    <row r="9" spans="1:9" ht="12.75">
      <c r="A9" s="36">
        <v>6</v>
      </c>
      <c r="B9" s="37" t="s">
        <v>4</v>
      </c>
      <c r="C9" s="38"/>
      <c r="D9" s="38"/>
      <c r="E9" s="42"/>
      <c r="F9" s="36"/>
      <c r="G9" s="42"/>
      <c r="H9" s="7"/>
      <c r="I9" s="42"/>
    </row>
    <row r="10" spans="1:9" ht="12.75">
      <c r="A10" s="59">
        <v>7</v>
      </c>
      <c r="B10" s="60" t="s">
        <v>6</v>
      </c>
      <c r="C10" s="61">
        <v>2</v>
      </c>
      <c r="D10" s="61">
        <v>1</v>
      </c>
      <c r="E10" s="62">
        <f>100*D10/C10</f>
        <v>50</v>
      </c>
      <c r="F10" s="59">
        <v>1</v>
      </c>
      <c r="G10" s="62">
        <f>100*(D10+F10)/C10</f>
        <v>100</v>
      </c>
      <c r="H10" s="7"/>
      <c r="I10" s="42">
        <f>100*(D10+F10+H10)/C10</f>
        <v>100</v>
      </c>
    </row>
    <row r="11" spans="1:9" ht="12.75">
      <c r="A11" s="59">
        <v>8</v>
      </c>
      <c r="B11" s="60" t="s">
        <v>5</v>
      </c>
      <c r="C11" s="61">
        <v>2</v>
      </c>
      <c r="D11" s="61">
        <v>1</v>
      </c>
      <c r="E11" s="62">
        <f>100*D11/C11</f>
        <v>50</v>
      </c>
      <c r="F11" s="59">
        <v>1</v>
      </c>
      <c r="G11" s="62">
        <f>100*(D11+F11)/C11</f>
        <v>100</v>
      </c>
      <c r="H11" s="36"/>
      <c r="I11" s="42">
        <f>100*(D11+F11+H11)/C11</f>
        <v>100</v>
      </c>
    </row>
    <row r="12" spans="1:9" ht="12.75">
      <c r="A12" s="36">
        <v>9</v>
      </c>
      <c r="B12" s="37" t="s">
        <v>7</v>
      </c>
      <c r="C12" s="38"/>
      <c r="D12" s="38"/>
      <c r="E12" s="42"/>
      <c r="F12" s="36"/>
      <c r="G12" s="42"/>
      <c r="H12" s="36"/>
      <c r="I12" s="42"/>
    </row>
    <row r="13" spans="1:9" ht="12.75">
      <c r="A13" s="36">
        <v>10</v>
      </c>
      <c r="B13" s="37" t="s">
        <v>8</v>
      </c>
      <c r="C13" s="38"/>
      <c r="D13" s="38"/>
      <c r="E13" s="42"/>
      <c r="F13" s="36"/>
      <c r="G13" s="42"/>
      <c r="H13" s="36"/>
      <c r="I13" s="42"/>
    </row>
    <row r="14" spans="1:9" ht="12.75">
      <c r="A14" s="36">
        <v>11</v>
      </c>
      <c r="B14" s="37" t="s">
        <v>9</v>
      </c>
      <c r="C14" s="38"/>
      <c r="D14" s="38"/>
      <c r="E14" s="42"/>
      <c r="F14" s="36"/>
      <c r="G14" s="42"/>
      <c r="H14" s="36"/>
      <c r="I14" s="42"/>
    </row>
    <row r="15" spans="1:9" ht="12.75">
      <c r="A15" s="36">
        <v>12</v>
      </c>
      <c r="B15" s="37" t="s">
        <v>11</v>
      </c>
      <c r="C15" s="38"/>
      <c r="D15" s="38"/>
      <c r="E15" s="42"/>
      <c r="F15" s="36"/>
      <c r="G15" s="42"/>
      <c r="H15" s="36"/>
      <c r="I15" s="42"/>
    </row>
    <row r="16" spans="1:9" ht="12.75">
      <c r="A16" s="36">
        <v>13</v>
      </c>
      <c r="B16" s="37" t="s">
        <v>12</v>
      </c>
      <c r="C16" s="38"/>
      <c r="D16" s="38"/>
      <c r="E16" s="42"/>
      <c r="F16" s="36"/>
      <c r="G16" s="42"/>
      <c r="H16" s="36"/>
      <c r="I16" s="42"/>
    </row>
    <row r="17" spans="1:9" ht="12.75">
      <c r="A17" s="36">
        <v>14</v>
      </c>
      <c r="B17" s="37" t="s">
        <v>10</v>
      </c>
      <c r="C17" s="38"/>
      <c r="D17" s="38"/>
      <c r="E17" s="42"/>
      <c r="F17" s="36"/>
      <c r="G17" s="42"/>
      <c r="H17" s="36"/>
      <c r="I17" s="42"/>
    </row>
    <row r="18" spans="1:9" ht="12.75">
      <c r="A18" s="59">
        <v>15</v>
      </c>
      <c r="B18" s="60" t="s">
        <v>13</v>
      </c>
      <c r="C18" s="61">
        <v>3</v>
      </c>
      <c r="D18" s="61">
        <v>3</v>
      </c>
      <c r="E18" s="62">
        <f>100*D18/C18</f>
        <v>100</v>
      </c>
      <c r="F18" s="59"/>
      <c r="G18" s="62">
        <f>100*(D18+F18)/C18</f>
        <v>100</v>
      </c>
      <c r="H18" s="36"/>
      <c r="I18" s="42">
        <f>100*(D18+F18+H18)/C18</f>
        <v>100</v>
      </c>
    </row>
    <row r="19" spans="1:9" ht="12.75">
      <c r="A19" s="36">
        <v>16</v>
      </c>
      <c r="B19" s="37" t="s">
        <v>14</v>
      </c>
      <c r="C19" s="38"/>
      <c r="D19" s="38"/>
      <c r="E19" s="42"/>
      <c r="F19" s="36"/>
      <c r="G19" s="42"/>
      <c r="H19" s="36"/>
      <c r="I19" s="42"/>
    </row>
    <row r="20" spans="1:9" ht="12.75">
      <c r="A20" s="59">
        <v>17</v>
      </c>
      <c r="B20" s="60" t="s">
        <v>16</v>
      </c>
      <c r="C20" s="61">
        <v>2</v>
      </c>
      <c r="D20" s="61">
        <v>1</v>
      </c>
      <c r="E20" s="62">
        <f>100*D20/C20</f>
        <v>50</v>
      </c>
      <c r="F20" s="59">
        <v>1</v>
      </c>
      <c r="G20" s="62">
        <f>100*(D20+F20)/C20</f>
        <v>100</v>
      </c>
      <c r="H20" s="36"/>
      <c r="I20" s="42">
        <f>100*(D20+F20+H20)/C20</f>
        <v>100</v>
      </c>
    </row>
    <row r="21" spans="1:9" ht="12.75">
      <c r="A21" s="36">
        <v>18</v>
      </c>
      <c r="B21" s="37" t="s">
        <v>17</v>
      </c>
      <c r="C21" s="38"/>
      <c r="D21" s="38"/>
      <c r="E21" s="42"/>
      <c r="F21" s="36"/>
      <c r="G21" s="42"/>
      <c r="H21" s="36"/>
      <c r="I21" s="42"/>
    </row>
    <row r="22" spans="1:9" ht="12.75">
      <c r="A22" s="36">
        <v>19</v>
      </c>
      <c r="B22" s="37" t="s">
        <v>15</v>
      </c>
      <c r="C22" s="38"/>
      <c r="D22" s="38"/>
      <c r="E22" s="42"/>
      <c r="F22" s="36"/>
      <c r="G22" s="42"/>
      <c r="H22" s="36"/>
      <c r="I22" s="42"/>
    </row>
    <row r="23" spans="1:9" ht="12.75">
      <c r="A23" s="36">
        <v>20</v>
      </c>
      <c r="B23" s="37" t="s">
        <v>18</v>
      </c>
      <c r="C23" s="38"/>
      <c r="D23" s="38"/>
      <c r="E23" s="42"/>
      <c r="F23" s="36"/>
      <c r="G23" s="42"/>
      <c r="H23" s="36"/>
      <c r="I23" s="42"/>
    </row>
    <row r="24" spans="1:9" ht="12.75">
      <c r="A24" s="36">
        <v>21</v>
      </c>
      <c r="B24" s="37" t="s">
        <v>19</v>
      </c>
      <c r="C24" s="38"/>
      <c r="D24" s="38"/>
      <c r="E24" s="42"/>
      <c r="F24" s="36"/>
      <c r="G24" s="42"/>
      <c r="H24" s="36"/>
      <c r="I24" s="42"/>
    </row>
    <row r="25" spans="1:9" ht="12.75">
      <c r="A25" s="36">
        <v>22</v>
      </c>
      <c r="B25" s="37" t="s">
        <v>20</v>
      </c>
      <c r="C25" s="38"/>
      <c r="D25" s="38"/>
      <c r="E25" s="42"/>
      <c r="F25" s="36"/>
      <c r="G25" s="42"/>
      <c r="H25" s="36"/>
      <c r="I25" s="42"/>
    </row>
    <row r="26" spans="1:9" ht="12.75">
      <c r="A26" s="36">
        <v>23</v>
      </c>
      <c r="B26" s="37" t="s">
        <v>21</v>
      </c>
      <c r="C26" s="38"/>
      <c r="D26" s="38"/>
      <c r="E26" s="42"/>
      <c r="F26" s="36"/>
      <c r="G26" s="42"/>
      <c r="H26" s="36"/>
      <c r="I26" s="42"/>
    </row>
    <row r="27" spans="1:9" ht="12.75">
      <c r="A27" s="36">
        <v>24</v>
      </c>
      <c r="B27" s="37" t="s">
        <v>22</v>
      </c>
      <c r="C27" s="38"/>
      <c r="D27" s="38"/>
      <c r="E27" s="42"/>
      <c r="F27" s="36"/>
      <c r="G27" s="42"/>
      <c r="H27" s="36"/>
      <c r="I27" s="42"/>
    </row>
    <row r="28" spans="1:9" ht="12.75">
      <c r="A28" s="36">
        <v>25</v>
      </c>
      <c r="B28" s="37" t="s">
        <v>23</v>
      </c>
      <c r="C28" s="38"/>
      <c r="D28" s="38"/>
      <c r="E28" s="42"/>
      <c r="F28" s="36"/>
      <c r="G28" s="42"/>
      <c r="H28" s="36"/>
      <c r="I28" s="42"/>
    </row>
    <row r="29" spans="1:9" ht="12.75">
      <c r="A29" s="36">
        <v>26</v>
      </c>
      <c r="B29" s="37" t="s">
        <v>24</v>
      </c>
      <c r="C29" s="38">
        <v>2</v>
      </c>
      <c r="D29" s="38"/>
      <c r="E29" s="42">
        <f>100*D29/C29</f>
        <v>0</v>
      </c>
      <c r="F29" s="36">
        <v>1</v>
      </c>
      <c r="G29" s="42">
        <f>100*(D29+F29)/C29</f>
        <v>50</v>
      </c>
      <c r="H29" s="36"/>
      <c r="I29" s="42">
        <f>100*(D29+F29+H29)/C29</f>
        <v>50</v>
      </c>
    </row>
    <row r="30" spans="1:9" ht="12.75">
      <c r="A30" s="59">
        <v>27</v>
      </c>
      <c r="B30" s="60" t="s">
        <v>25</v>
      </c>
      <c r="C30" s="61">
        <v>1</v>
      </c>
      <c r="D30" s="61">
        <v>1</v>
      </c>
      <c r="E30" s="62">
        <f>100*D30/C30</f>
        <v>100</v>
      </c>
      <c r="F30" s="59"/>
      <c r="G30" s="62">
        <f>100*(D30+F30)/C30</f>
        <v>100</v>
      </c>
      <c r="H30" s="36"/>
      <c r="I30" s="42">
        <f>100*(D30+F30+H30)/C30</f>
        <v>100</v>
      </c>
    </row>
    <row r="31" spans="1:9" ht="12.75">
      <c r="A31" s="36">
        <v>28</v>
      </c>
      <c r="B31" s="37" t="s">
        <v>26</v>
      </c>
      <c r="C31" s="38"/>
      <c r="D31" s="38"/>
      <c r="E31" s="42"/>
      <c r="F31" s="36"/>
      <c r="G31" s="42"/>
      <c r="H31" s="36"/>
      <c r="I31" s="42"/>
    </row>
    <row r="32" spans="1:9" ht="15.75" customHeight="1">
      <c r="A32" s="36">
        <v>29</v>
      </c>
      <c r="B32" s="37" t="s">
        <v>27</v>
      </c>
      <c r="C32" s="38"/>
      <c r="D32" s="38"/>
      <c r="E32" s="42"/>
      <c r="F32" s="36"/>
      <c r="G32" s="42"/>
      <c r="H32" s="36"/>
      <c r="I32" s="42"/>
    </row>
    <row r="33" spans="1:9" ht="12.75">
      <c r="A33" s="36">
        <v>30</v>
      </c>
      <c r="B33" s="37" t="s">
        <v>29</v>
      </c>
      <c r="C33" s="38"/>
      <c r="D33" s="38"/>
      <c r="E33" s="42"/>
      <c r="F33" s="36"/>
      <c r="G33" s="42"/>
      <c r="H33" s="36"/>
      <c r="I33" s="42"/>
    </row>
    <row r="34" spans="1:9" ht="12.75">
      <c r="A34" s="59">
        <v>31</v>
      </c>
      <c r="B34" s="60" t="s">
        <v>30</v>
      </c>
      <c r="C34" s="61">
        <v>1</v>
      </c>
      <c r="D34" s="61"/>
      <c r="E34" s="62">
        <f>100*D34/C34</f>
        <v>0</v>
      </c>
      <c r="F34" s="59">
        <v>1</v>
      </c>
      <c r="G34" s="62">
        <f>100*(D34+F34)/C34</f>
        <v>100</v>
      </c>
      <c r="H34" s="36"/>
      <c r="I34" s="42">
        <f>100*(D34+F34+H34)/C34</f>
        <v>100</v>
      </c>
    </row>
    <row r="35" spans="1:9" ht="12.75">
      <c r="A35" s="36">
        <v>32</v>
      </c>
      <c r="B35" s="37" t="s">
        <v>28</v>
      </c>
      <c r="C35" s="38"/>
      <c r="D35" s="38"/>
      <c r="E35" s="42"/>
      <c r="F35" s="36"/>
      <c r="G35" s="42"/>
      <c r="H35" s="36"/>
      <c r="I35" s="42"/>
    </row>
    <row r="36" spans="1:9" ht="12" customHeight="1">
      <c r="A36" s="59">
        <v>33</v>
      </c>
      <c r="B36" s="60" t="s">
        <v>31</v>
      </c>
      <c r="C36" s="61">
        <v>1</v>
      </c>
      <c r="D36" s="61">
        <v>1</v>
      </c>
      <c r="E36" s="62">
        <f>100*D36/C36</f>
        <v>100</v>
      </c>
      <c r="F36" s="59"/>
      <c r="G36" s="62">
        <f>100*(D36+F36)/C36</f>
        <v>100</v>
      </c>
      <c r="H36" s="36"/>
      <c r="I36" s="42">
        <f>100*(D36+F36+H36)/C36</f>
        <v>100</v>
      </c>
    </row>
    <row r="37" spans="1:9" ht="12.75">
      <c r="A37" s="59">
        <v>34</v>
      </c>
      <c r="B37" s="60" t="s">
        <v>32</v>
      </c>
      <c r="C37" s="61">
        <v>1</v>
      </c>
      <c r="D37" s="61">
        <v>1</v>
      </c>
      <c r="E37" s="62">
        <f>100*D37/C37</f>
        <v>100</v>
      </c>
      <c r="F37" s="59"/>
      <c r="G37" s="62">
        <f>100*(D37+F37)/C37</f>
        <v>100</v>
      </c>
      <c r="H37" s="36"/>
      <c r="I37" s="42">
        <f>100*(D37+F37+H37)/C37</f>
        <v>100</v>
      </c>
    </row>
    <row r="38" spans="1:9" ht="12.75">
      <c r="A38" s="36">
        <v>35</v>
      </c>
      <c r="B38" s="37" t="s">
        <v>33</v>
      </c>
      <c r="C38" s="38"/>
      <c r="D38" s="38"/>
      <c r="E38" s="42"/>
      <c r="F38" s="36"/>
      <c r="G38" s="42"/>
      <c r="H38" s="36"/>
      <c r="I38" s="42"/>
    </row>
    <row r="39" spans="1:9" ht="12.75">
      <c r="A39" s="36">
        <v>36</v>
      </c>
      <c r="B39" s="37" t="s">
        <v>34</v>
      </c>
      <c r="C39" s="38"/>
      <c r="D39" s="38"/>
      <c r="E39" s="42"/>
      <c r="F39" s="36"/>
      <c r="G39" s="42"/>
      <c r="H39" s="36"/>
      <c r="I39" s="42"/>
    </row>
    <row r="40" spans="1:9" ht="12.75">
      <c r="A40" s="59">
        <v>37</v>
      </c>
      <c r="B40" s="60" t="s">
        <v>35</v>
      </c>
      <c r="C40" s="61">
        <v>1</v>
      </c>
      <c r="D40" s="61">
        <v>1</v>
      </c>
      <c r="E40" s="62">
        <f>100*D40/C40</f>
        <v>100</v>
      </c>
      <c r="F40" s="59"/>
      <c r="G40" s="62">
        <f>100*(D40+F40)/C40</f>
        <v>100</v>
      </c>
      <c r="H40" s="36"/>
      <c r="I40" s="42">
        <f>100*(D40+F40+H40)/C40</f>
        <v>100</v>
      </c>
    </row>
    <row r="41" spans="1:9" ht="12.75">
      <c r="A41" s="36">
        <v>38</v>
      </c>
      <c r="B41" s="37" t="s">
        <v>36</v>
      </c>
      <c r="C41" s="38"/>
      <c r="D41" s="38"/>
      <c r="E41" s="42"/>
      <c r="F41" s="36"/>
      <c r="G41" s="42"/>
      <c r="H41" s="36"/>
      <c r="I41" s="42"/>
    </row>
    <row r="42" spans="1:9" ht="12.75">
      <c r="A42" s="36">
        <v>39</v>
      </c>
      <c r="B42" s="37" t="s">
        <v>37</v>
      </c>
      <c r="C42" s="38"/>
      <c r="D42" s="38"/>
      <c r="E42" s="42"/>
      <c r="F42" s="36"/>
      <c r="G42" s="53"/>
      <c r="H42" s="36"/>
      <c r="I42" s="42"/>
    </row>
    <row r="43" spans="1:9" ht="12.75">
      <c r="A43" s="8">
        <v>40</v>
      </c>
      <c r="B43" s="2" t="s">
        <v>54</v>
      </c>
      <c r="C43" s="1"/>
      <c r="D43" s="1"/>
      <c r="E43" s="13"/>
      <c r="F43" s="17"/>
      <c r="G43" s="13"/>
      <c r="H43" s="7"/>
      <c r="I43" s="14"/>
    </row>
    <row r="44" spans="1:9" ht="12.75">
      <c r="A44" s="6"/>
      <c r="B44" s="4"/>
      <c r="C44" s="6">
        <f>SUM(C4:C43)</f>
        <v>17</v>
      </c>
      <c r="D44" s="6">
        <f>SUM(D4:D43)</f>
        <v>11</v>
      </c>
      <c r="E44" s="15">
        <f>100*D44/C44</f>
        <v>64.70588235294117</v>
      </c>
      <c r="F44" s="9">
        <f>SUM(F4:F43)</f>
        <v>5</v>
      </c>
      <c r="G44" s="15">
        <f>100*(D44+F44)/C44</f>
        <v>94.11764705882354</v>
      </c>
      <c r="H44" s="28">
        <f>SUM(H4:H43)</f>
        <v>0</v>
      </c>
      <c r="I44" s="16">
        <f>100*(D44+F44+H44)/C44</f>
        <v>94.11764705882354</v>
      </c>
    </row>
    <row r="45" ht="12.75">
      <c r="G45" s="4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108" t="s">
        <v>72</v>
      </c>
      <c r="B1" s="108"/>
      <c r="C1" s="108"/>
      <c r="D1" s="108"/>
      <c r="E1" s="108"/>
      <c r="F1" s="108"/>
      <c r="G1" s="108"/>
    </row>
    <row r="2" spans="1:9" ht="12.75" customHeight="1">
      <c r="A2" s="105" t="s">
        <v>38</v>
      </c>
      <c r="B2" s="107" t="s">
        <v>39</v>
      </c>
      <c r="C2" s="102" t="s">
        <v>47</v>
      </c>
      <c r="D2" s="103"/>
      <c r="E2" s="103"/>
      <c r="F2" s="103"/>
      <c r="G2" s="103"/>
      <c r="H2" s="23"/>
      <c r="I2" s="24"/>
    </row>
    <row r="3" spans="1:9" ht="38.25" customHeight="1">
      <c r="A3" s="106"/>
      <c r="B3" s="100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2" t="s">
        <v>45</v>
      </c>
      <c r="I3" s="20" t="s">
        <v>46</v>
      </c>
    </row>
    <row r="4" spans="1:9" ht="12.75">
      <c r="A4" s="7">
        <v>1</v>
      </c>
      <c r="B4" s="2" t="s">
        <v>0</v>
      </c>
      <c r="C4" s="1"/>
      <c r="D4" s="1"/>
      <c r="E4" s="5"/>
      <c r="F4" s="7"/>
      <c r="G4" s="12"/>
      <c r="H4" s="21"/>
      <c r="I4" s="29"/>
    </row>
    <row r="5" spans="1:9" ht="12.75">
      <c r="A5" s="7">
        <v>2</v>
      </c>
      <c r="B5" s="2" t="s">
        <v>43</v>
      </c>
      <c r="C5" s="1"/>
      <c r="D5" s="1"/>
      <c r="E5" s="5"/>
      <c r="F5" s="7"/>
      <c r="G5" s="12"/>
      <c r="H5" s="21"/>
      <c r="I5" s="29"/>
    </row>
    <row r="6" spans="1:9" ht="12.75">
      <c r="A6" s="36">
        <v>3</v>
      </c>
      <c r="B6" s="37" t="s">
        <v>1</v>
      </c>
      <c r="C6" s="38"/>
      <c r="D6" s="38"/>
      <c r="E6" s="39"/>
      <c r="F6" s="36"/>
      <c r="G6" s="39"/>
      <c r="H6" s="21"/>
      <c r="I6" s="29"/>
    </row>
    <row r="7" spans="1:9" ht="12.75">
      <c r="A7" s="36">
        <v>4</v>
      </c>
      <c r="B7" s="37" t="s">
        <v>2</v>
      </c>
      <c r="C7" s="38"/>
      <c r="D7" s="38"/>
      <c r="E7" s="42"/>
      <c r="F7" s="36"/>
      <c r="G7" s="42"/>
      <c r="H7" s="35"/>
      <c r="I7" s="40"/>
    </row>
    <row r="8" spans="1:9" ht="12.75">
      <c r="A8" s="36">
        <v>5</v>
      </c>
      <c r="B8" s="37" t="s">
        <v>3</v>
      </c>
      <c r="C8" s="38"/>
      <c r="D8" s="38"/>
      <c r="E8" s="42"/>
      <c r="F8" s="36"/>
      <c r="G8" s="42"/>
      <c r="H8" s="35"/>
      <c r="I8" s="40"/>
    </row>
    <row r="9" spans="1:9" ht="12.75">
      <c r="A9" s="59">
        <v>6</v>
      </c>
      <c r="B9" s="60" t="s">
        <v>4</v>
      </c>
      <c r="C9" s="61">
        <v>2</v>
      </c>
      <c r="D9" s="61">
        <v>1</v>
      </c>
      <c r="E9" s="62">
        <f>100*D9/C9</f>
        <v>50</v>
      </c>
      <c r="F9" s="59">
        <v>1</v>
      </c>
      <c r="G9" s="62">
        <f>100*(D9+F9)/C9</f>
        <v>100</v>
      </c>
      <c r="H9" s="35"/>
      <c r="I9" s="40">
        <f>100*(D9+F9+H9)/C9</f>
        <v>100</v>
      </c>
    </row>
    <row r="10" spans="1:9" ht="12.75">
      <c r="A10" s="36">
        <v>7</v>
      </c>
      <c r="B10" s="37" t="s">
        <v>6</v>
      </c>
      <c r="C10" s="38"/>
      <c r="D10" s="38"/>
      <c r="E10" s="42"/>
      <c r="F10" s="36"/>
      <c r="G10" s="42"/>
      <c r="H10" s="35"/>
      <c r="I10" s="40"/>
    </row>
    <row r="11" spans="1:9" ht="12.75">
      <c r="A11" s="59">
        <v>8</v>
      </c>
      <c r="B11" s="60" t="s">
        <v>5</v>
      </c>
      <c r="C11" s="61">
        <v>3</v>
      </c>
      <c r="D11" s="61">
        <v>2</v>
      </c>
      <c r="E11" s="62">
        <f>100*D11/C11</f>
        <v>66.66666666666667</v>
      </c>
      <c r="F11" s="59">
        <v>1</v>
      </c>
      <c r="G11" s="62">
        <f>100*(D11+F11)/C11</f>
        <v>100</v>
      </c>
      <c r="H11" s="35"/>
      <c r="I11" s="40">
        <f>100*(D11+F11+H11)/C11</f>
        <v>100</v>
      </c>
    </row>
    <row r="12" spans="1:9" ht="12.75">
      <c r="A12" s="36">
        <v>9</v>
      </c>
      <c r="B12" s="37" t="s">
        <v>7</v>
      </c>
      <c r="C12" s="38"/>
      <c r="D12" s="38"/>
      <c r="E12" s="42"/>
      <c r="F12" s="36"/>
      <c r="G12" s="42"/>
      <c r="H12" s="35"/>
      <c r="I12" s="40"/>
    </row>
    <row r="13" spans="1:9" ht="12.75">
      <c r="A13" s="59">
        <v>10</v>
      </c>
      <c r="B13" s="60" t="s">
        <v>8</v>
      </c>
      <c r="C13" s="61">
        <v>2</v>
      </c>
      <c r="D13" s="61">
        <v>2</v>
      </c>
      <c r="E13" s="62">
        <f>100*D13/C13</f>
        <v>100</v>
      </c>
      <c r="F13" s="59"/>
      <c r="G13" s="62">
        <f>100*(D13+F13)/C13</f>
        <v>100</v>
      </c>
      <c r="H13" s="35"/>
      <c r="I13" s="40">
        <f>100*(D13+F13+H13)/C13</f>
        <v>100</v>
      </c>
    </row>
    <row r="14" spans="1:9" ht="12.75">
      <c r="A14" s="36">
        <v>11</v>
      </c>
      <c r="B14" s="37" t="s">
        <v>9</v>
      </c>
      <c r="C14" s="38"/>
      <c r="D14" s="38"/>
      <c r="E14" s="42"/>
      <c r="F14" s="36"/>
      <c r="G14" s="42"/>
      <c r="H14" s="35"/>
      <c r="I14" s="40"/>
    </row>
    <row r="15" spans="1:9" ht="12.75">
      <c r="A15" s="36">
        <v>12</v>
      </c>
      <c r="B15" s="37" t="s">
        <v>11</v>
      </c>
      <c r="C15" s="38"/>
      <c r="D15" s="38"/>
      <c r="E15" s="42"/>
      <c r="F15" s="36"/>
      <c r="G15" s="42"/>
      <c r="H15" s="35"/>
      <c r="I15" s="40"/>
    </row>
    <row r="16" spans="1:9" ht="12.75">
      <c r="A16" s="36">
        <v>13</v>
      </c>
      <c r="B16" s="37" t="s">
        <v>12</v>
      </c>
      <c r="C16" s="38"/>
      <c r="D16" s="38"/>
      <c r="E16" s="42"/>
      <c r="F16" s="36"/>
      <c r="G16" s="42"/>
      <c r="H16" s="35"/>
      <c r="I16" s="40"/>
    </row>
    <row r="17" spans="1:9" ht="12.75">
      <c r="A17" s="36">
        <v>14</v>
      </c>
      <c r="B17" s="37" t="s">
        <v>10</v>
      </c>
      <c r="C17" s="38"/>
      <c r="D17" s="38"/>
      <c r="E17" s="42"/>
      <c r="F17" s="36"/>
      <c r="G17" s="42"/>
      <c r="H17" s="35"/>
      <c r="I17" s="40"/>
    </row>
    <row r="18" spans="1:9" ht="12.75">
      <c r="A18" s="36">
        <v>15</v>
      </c>
      <c r="B18" s="37" t="s">
        <v>13</v>
      </c>
      <c r="C18" s="38"/>
      <c r="D18" s="38"/>
      <c r="E18" s="42"/>
      <c r="F18" s="36"/>
      <c r="G18" s="42"/>
      <c r="H18" s="35"/>
      <c r="I18" s="40"/>
    </row>
    <row r="19" spans="1:9" ht="12.75">
      <c r="A19" s="36">
        <v>16</v>
      </c>
      <c r="B19" s="37" t="s">
        <v>14</v>
      </c>
      <c r="C19" s="38"/>
      <c r="D19" s="38"/>
      <c r="E19" s="42"/>
      <c r="F19" s="36"/>
      <c r="G19" s="42"/>
      <c r="H19" s="35"/>
      <c r="I19" s="40"/>
    </row>
    <row r="20" spans="1:9" ht="12.75">
      <c r="A20" s="59">
        <v>17</v>
      </c>
      <c r="B20" s="60" t="s">
        <v>16</v>
      </c>
      <c r="C20" s="61">
        <v>4</v>
      </c>
      <c r="D20" s="61">
        <v>3</v>
      </c>
      <c r="E20" s="62">
        <f>100*D20/C20</f>
        <v>75</v>
      </c>
      <c r="F20" s="59">
        <v>1</v>
      </c>
      <c r="G20" s="62">
        <f>100*(D20+F20)/C20</f>
        <v>100</v>
      </c>
      <c r="H20" s="35"/>
      <c r="I20" s="40">
        <f>100*(D20+F20+H20)/C20</f>
        <v>100</v>
      </c>
    </row>
    <row r="21" spans="1:9" ht="12.75">
      <c r="A21" s="59">
        <v>18</v>
      </c>
      <c r="B21" s="60" t="s">
        <v>17</v>
      </c>
      <c r="C21" s="61">
        <v>3</v>
      </c>
      <c r="D21" s="61">
        <v>3</v>
      </c>
      <c r="E21" s="62">
        <f>100*D21/C21</f>
        <v>100</v>
      </c>
      <c r="F21" s="59"/>
      <c r="G21" s="62">
        <f>100*(D21+F21)/C21</f>
        <v>100</v>
      </c>
      <c r="H21" s="35"/>
      <c r="I21" s="40">
        <f>100*(D21+F21+H21)/C21</f>
        <v>100</v>
      </c>
    </row>
    <row r="22" spans="1:9" ht="12.75">
      <c r="A22" s="36">
        <v>19</v>
      </c>
      <c r="B22" s="37" t="s">
        <v>15</v>
      </c>
      <c r="C22" s="38"/>
      <c r="D22" s="38"/>
      <c r="E22" s="42"/>
      <c r="F22" s="36"/>
      <c r="G22" s="42"/>
      <c r="H22" s="35"/>
      <c r="I22" s="40"/>
    </row>
    <row r="23" spans="1:9" ht="12.75">
      <c r="A23" s="36">
        <v>20</v>
      </c>
      <c r="B23" s="37" t="s">
        <v>18</v>
      </c>
      <c r="C23" s="38"/>
      <c r="D23" s="38"/>
      <c r="E23" s="42"/>
      <c r="F23" s="36"/>
      <c r="G23" s="42"/>
      <c r="H23" s="35"/>
      <c r="I23" s="40"/>
    </row>
    <row r="24" spans="1:9" ht="12.75">
      <c r="A24" s="36">
        <v>21</v>
      </c>
      <c r="B24" s="37" t="s">
        <v>19</v>
      </c>
      <c r="C24" s="38"/>
      <c r="D24" s="38"/>
      <c r="E24" s="42"/>
      <c r="F24" s="36"/>
      <c r="G24" s="42"/>
      <c r="H24" s="35"/>
      <c r="I24" s="40"/>
    </row>
    <row r="25" spans="1:9" ht="12.75">
      <c r="A25" s="59">
        <v>22</v>
      </c>
      <c r="B25" s="60" t="s">
        <v>20</v>
      </c>
      <c r="C25" s="61">
        <v>1</v>
      </c>
      <c r="D25" s="61">
        <v>1</v>
      </c>
      <c r="E25" s="62">
        <f aca="true" t="shared" si="0" ref="E25:E30">100*D25/C25</f>
        <v>100</v>
      </c>
      <c r="F25" s="59"/>
      <c r="G25" s="62">
        <f aca="true" t="shared" si="1" ref="G25:G30">100*(D25+F25)/C25</f>
        <v>100</v>
      </c>
      <c r="H25" s="35"/>
      <c r="I25" s="40">
        <f aca="true" t="shared" si="2" ref="I25:I30">100*(D25+F25+H25)/C25</f>
        <v>100</v>
      </c>
    </row>
    <row r="26" spans="1:9" ht="12.75">
      <c r="A26" s="59">
        <v>23</v>
      </c>
      <c r="B26" s="60" t="s">
        <v>21</v>
      </c>
      <c r="C26" s="61">
        <v>1</v>
      </c>
      <c r="D26" s="61">
        <v>1</v>
      </c>
      <c r="E26" s="62">
        <f t="shared" si="0"/>
        <v>100</v>
      </c>
      <c r="F26" s="59"/>
      <c r="G26" s="62">
        <f t="shared" si="1"/>
        <v>100</v>
      </c>
      <c r="H26" s="35"/>
      <c r="I26" s="40">
        <f t="shared" si="2"/>
        <v>100</v>
      </c>
    </row>
    <row r="27" spans="1:9" ht="12.75">
      <c r="A27" s="59">
        <v>24</v>
      </c>
      <c r="B27" s="60" t="s">
        <v>22</v>
      </c>
      <c r="C27" s="61">
        <v>1</v>
      </c>
      <c r="D27" s="61">
        <v>1</v>
      </c>
      <c r="E27" s="62">
        <f t="shared" si="0"/>
        <v>100</v>
      </c>
      <c r="F27" s="59"/>
      <c r="G27" s="62">
        <f t="shared" si="1"/>
        <v>100</v>
      </c>
      <c r="H27" s="35"/>
      <c r="I27" s="40">
        <f t="shared" si="2"/>
        <v>100</v>
      </c>
    </row>
    <row r="28" spans="1:9" ht="12.75">
      <c r="A28" s="86">
        <v>25</v>
      </c>
      <c r="B28" s="87" t="s">
        <v>23</v>
      </c>
      <c r="C28" s="88">
        <v>2</v>
      </c>
      <c r="D28" s="88">
        <v>2</v>
      </c>
      <c r="E28" s="89">
        <f t="shared" si="0"/>
        <v>100</v>
      </c>
      <c r="F28" s="86"/>
      <c r="G28" s="89">
        <f t="shared" si="1"/>
        <v>100</v>
      </c>
      <c r="H28" s="35"/>
      <c r="I28" s="40">
        <f t="shared" si="2"/>
        <v>100</v>
      </c>
    </row>
    <row r="29" spans="1:9" ht="12.75">
      <c r="A29" s="59">
        <v>26</v>
      </c>
      <c r="B29" s="60" t="s">
        <v>24</v>
      </c>
      <c r="C29" s="61">
        <v>1</v>
      </c>
      <c r="D29" s="61"/>
      <c r="E29" s="62">
        <f t="shared" si="0"/>
        <v>0</v>
      </c>
      <c r="F29" s="59">
        <v>1</v>
      </c>
      <c r="G29" s="62">
        <f t="shared" si="1"/>
        <v>100</v>
      </c>
      <c r="H29" s="35"/>
      <c r="I29" s="40">
        <f t="shared" si="2"/>
        <v>100</v>
      </c>
    </row>
    <row r="30" spans="1:9" ht="12.75">
      <c r="A30" s="59">
        <v>27</v>
      </c>
      <c r="B30" s="60" t="s">
        <v>25</v>
      </c>
      <c r="C30" s="61">
        <v>1</v>
      </c>
      <c r="D30" s="61">
        <v>1</v>
      </c>
      <c r="E30" s="62">
        <f t="shared" si="0"/>
        <v>100</v>
      </c>
      <c r="F30" s="59"/>
      <c r="G30" s="62">
        <f t="shared" si="1"/>
        <v>100</v>
      </c>
      <c r="H30" s="35"/>
      <c r="I30" s="40">
        <f t="shared" si="2"/>
        <v>100</v>
      </c>
    </row>
    <row r="31" spans="1:9" ht="12.75">
      <c r="A31" s="59">
        <v>28</v>
      </c>
      <c r="B31" s="60" t="s">
        <v>26</v>
      </c>
      <c r="C31" s="61">
        <v>2</v>
      </c>
      <c r="D31" s="61">
        <v>2</v>
      </c>
      <c r="E31" s="62">
        <f>100*D31/C31</f>
        <v>100</v>
      </c>
      <c r="F31" s="59"/>
      <c r="G31" s="62">
        <f>100*(D31+F31)/C31</f>
        <v>100</v>
      </c>
      <c r="H31" s="35"/>
      <c r="I31" s="40">
        <f>100*(D31+F31+H31)/C31</f>
        <v>100</v>
      </c>
    </row>
    <row r="32" spans="1:9" ht="11.25" customHeight="1">
      <c r="A32" s="36">
        <v>29</v>
      </c>
      <c r="B32" s="37" t="s">
        <v>27</v>
      </c>
      <c r="C32" s="38"/>
      <c r="D32" s="38"/>
      <c r="E32" s="42"/>
      <c r="F32" s="36"/>
      <c r="G32" s="42"/>
      <c r="H32" s="35"/>
      <c r="I32" s="40"/>
    </row>
    <row r="33" spans="1:9" ht="12.75">
      <c r="A33" s="36">
        <v>30</v>
      </c>
      <c r="B33" s="37" t="s">
        <v>29</v>
      </c>
      <c r="C33" s="38"/>
      <c r="D33" s="38"/>
      <c r="E33" s="42"/>
      <c r="F33" s="36"/>
      <c r="G33" s="42"/>
      <c r="H33" s="35"/>
      <c r="I33" s="40"/>
    </row>
    <row r="34" spans="1:9" ht="12.75">
      <c r="A34" s="59">
        <v>31</v>
      </c>
      <c r="B34" s="60" t="s">
        <v>30</v>
      </c>
      <c r="C34" s="61">
        <v>1</v>
      </c>
      <c r="D34" s="61">
        <v>1</v>
      </c>
      <c r="E34" s="62">
        <f>100*D34/C34</f>
        <v>100</v>
      </c>
      <c r="F34" s="59"/>
      <c r="G34" s="62">
        <f>100*(D34+F34)/C34</f>
        <v>100</v>
      </c>
      <c r="H34" s="35"/>
      <c r="I34" s="40">
        <f>100*(D34+F34+H34)/C34</f>
        <v>100</v>
      </c>
    </row>
    <row r="35" spans="1:9" ht="12.75">
      <c r="A35" s="36">
        <v>32</v>
      </c>
      <c r="B35" s="37" t="s">
        <v>28</v>
      </c>
      <c r="C35" s="38"/>
      <c r="D35" s="38"/>
      <c r="E35" s="42"/>
      <c r="F35" s="36"/>
      <c r="G35" s="42"/>
      <c r="H35" s="35"/>
      <c r="I35" s="40"/>
    </row>
    <row r="36" spans="1:9" ht="12.75">
      <c r="A36" s="36">
        <v>33</v>
      </c>
      <c r="B36" s="37" t="s">
        <v>31</v>
      </c>
      <c r="C36" s="38">
        <v>3</v>
      </c>
      <c r="D36" s="38">
        <v>2</v>
      </c>
      <c r="E36" s="42">
        <f>100*D36/C36</f>
        <v>66.66666666666667</v>
      </c>
      <c r="F36" s="36"/>
      <c r="G36" s="42">
        <f>100*(D36+F36)/C36</f>
        <v>66.66666666666667</v>
      </c>
      <c r="H36" s="35"/>
      <c r="I36" s="40">
        <f>100*(D36+F36+H36)/C36</f>
        <v>66.66666666666667</v>
      </c>
    </row>
    <row r="37" spans="1:9" ht="12.75">
      <c r="A37" s="36">
        <v>34</v>
      </c>
      <c r="B37" s="37" t="s">
        <v>32</v>
      </c>
      <c r="C37" s="38"/>
      <c r="D37" s="38"/>
      <c r="E37" s="42"/>
      <c r="F37" s="36"/>
      <c r="G37" s="42"/>
      <c r="H37" s="21"/>
      <c r="I37" s="40"/>
    </row>
    <row r="38" spans="1:9" ht="12.75">
      <c r="A38" s="36">
        <v>35</v>
      </c>
      <c r="B38" s="37" t="s">
        <v>33</v>
      </c>
      <c r="C38" s="38"/>
      <c r="D38" s="38"/>
      <c r="E38" s="42"/>
      <c r="F38" s="36"/>
      <c r="G38" s="42"/>
      <c r="H38" s="21"/>
      <c r="I38" s="40"/>
    </row>
    <row r="39" spans="1:9" ht="12.75">
      <c r="A39" s="36">
        <v>36</v>
      </c>
      <c r="B39" s="37" t="s">
        <v>34</v>
      </c>
      <c r="C39" s="38"/>
      <c r="D39" s="38"/>
      <c r="E39" s="42"/>
      <c r="F39" s="36"/>
      <c r="G39" s="42"/>
      <c r="H39" s="21"/>
      <c r="I39" s="40"/>
    </row>
    <row r="40" spans="1:9" ht="12.75">
      <c r="A40" s="36">
        <v>37</v>
      </c>
      <c r="B40" s="37" t="s">
        <v>35</v>
      </c>
      <c r="C40" s="38"/>
      <c r="D40" s="38"/>
      <c r="E40" s="42"/>
      <c r="F40" s="36"/>
      <c r="G40" s="42"/>
      <c r="H40" s="21"/>
      <c r="I40" s="40"/>
    </row>
    <row r="41" spans="1:11" ht="12.75">
      <c r="A41" s="36">
        <v>38</v>
      </c>
      <c r="B41" s="37" t="s">
        <v>36</v>
      </c>
      <c r="C41" s="38"/>
      <c r="D41" s="38"/>
      <c r="E41" s="42"/>
      <c r="F41" s="36"/>
      <c r="G41" s="42"/>
      <c r="H41" s="35"/>
      <c r="I41" s="40"/>
      <c r="K41" t="s">
        <v>50</v>
      </c>
    </row>
    <row r="42" spans="1:9" ht="12.75">
      <c r="A42" s="36">
        <v>39</v>
      </c>
      <c r="B42" s="37" t="s">
        <v>37</v>
      </c>
      <c r="C42" s="38"/>
      <c r="D42" s="38"/>
      <c r="E42" s="42"/>
      <c r="F42" s="36"/>
      <c r="G42" s="42"/>
      <c r="H42" s="21"/>
      <c r="I42" s="40"/>
    </row>
    <row r="43" spans="1:9" ht="12.75">
      <c r="A43" s="59">
        <v>40</v>
      </c>
      <c r="B43" s="60" t="s">
        <v>54</v>
      </c>
      <c r="C43" s="61">
        <v>1</v>
      </c>
      <c r="D43" s="61">
        <v>1</v>
      </c>
      <c r="E43" s="62">
        <f>100*D43/C43</f>
        <v>100</v>
      </c>
      <c r="F43" s="59"/>
      <c r="G43" s="62">
        <f>100*(D43+F43)/C43</f>
        <v>100</v>
      </c>
      <c r="H43" s="21"/>
      <c r="I43" s="40">
        <f>100*(D43+F43+H43)/C43</f>
        <v>100</v>
      </c>
    </row>
    <row r="44" spans="1:9" ht="12.75">
      <c r="A44" s="6"/>
      <c r="B44" s="4"/>
      <c r="C44" s="6">
        <f>SUM(C4:C43)</f>
        <v>28</v>
      </c>
      <c r="D44" s="6">
        <f>SUM(D4:D43)</f>
        <v>23</v>
      </c>
      <c r="E44" s="15">
        <f>100*D44/C44</f>
        <v>82.14285714285714</v>
      </c>
      <c r="F44" s="9">
        <f>SUM(F4:F43)</f>
        <v>4</v>
      </c>
      <c r="G44" s="16">
        <f>100*(D44+F44)/C44</f>
        <v>96.42857142857143</v>
      </c>
      <c r="H44" s="28">
        <f>SUM(H4:H43)</f>
        <v>0</v>
      </c>
      <c r="I44" s="32">
        <f>100*(D44+F44+H44)/C44</f>
        <v>96.42857142857143</v>
      </c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108" t="s">
        <v>66</v>
      </c>
      <c r="B1" s="108"/>
      <c r="C1" s="108"/>
      <c r="D1" s="108"/>
      <c r="E1" s="108"/>
      <c r="F1" s="108"/>
      <c r="G1" s="108"/>
    </row>
    <row r="2" spans="1:9" ht="12.75" customHeight="1">
      <c r="A2" s="105" t="s">
        <v>38</v>
      </c>
      <c r="B2" s="107" t="s">
        <v>39</v>
      </c>
      <c r="C2" s="102" t="s">
        <v>47</v>
      </c>
      <c r="D2" s="103"/>
      <c r="E2" s="103"/>
      <c r="F2" s="103"/>
      <c r="G2" s="103"/>
      <c r="H2" s="23"/>
      <c r="I2" s="24"/>
    </row>
    <row r="3" spans="1:9" ht="38.25" customHeight="1">
      <c r="A3" s="106"/>
      <c r="B3" s="100"/>
      <c r="C3" s="10" t="s">
        <v>40</v>
      </c>
      <c r="D3" s="10" t="s">
        <v>41</v>
      </c>
      <c r="E3" s="10" t="s">
        <v>42</v>
      </c>
      <c r="F3" s="10" t="s">
        <v>49</v>
      </c>
      <c r="G3" s="10" t="s">
        <v>44</v>
      </c>
      <c r="H3" s="22" t="s">
        <v>45</v>
      </c>
      <c r="I3" s="20" t="s">
        <v>46</v>
      </c>
    </row>
    <row r="4" spans="1:9" ht="12.75">
      <c r="A4" s="36">
        <v>1</v>
      </c>
      <c r="B4" s="37" t="s">
        <v>0</v>
      </c>
      <c r="C4" s="38">
        <f>'Робочі програми'!C4+'Методичні Вказівки'!C4+Конспекти!C4+' Підручники'!C4+'Навчальні посібники'!C4+Монографии!C4</f>
        <v>16</v>
      </c>
      <c r="D4" s="38">
        <f>'Робочі програми'!D4+'Методичні Вказівки'!D4+Конспекти!D4+' Підручники'!D4+'Навчальні посібники'!D4+Монографии!D4</f>
        <v>13</v>
      </c>
      <c r="E4" s="42">
        <f aca="true" t="shared" si="0" ref="E4:E44">100*D4/C4</f>
        <v>81.25</v>
      </c>
      <c r="F4" s="41">
        <f>'Робочі програми'!F4+'Методичні Вказівки'!F4+Конспекти!F4+' Підручники'!F4+'Навчальні посібники'!F4+Монографии!F4</f>
        <v>0</v>
      </c>
      <c r="G4" s="42">
        <f aca="true" t="shared" si="1" ref="G4:G44">100*(D4+F4)/C4</f>
        <v>81.25</v>
      </c>
      <c r="H4" s="21">
        <f>'Методичні Вказівки'!H4+Конспекти!H4+' Підручники'!H4+'Навчальні посібники'!H4+Монографии!H4</f>
        <v>3</v>
      </c>
      <c r="I4" s="29">
        <f>100*(D4+F4+H4)/C4</f>
        <v>100</v>
      </c>
    </row>
    <row r="5" spans="1:9" ht="12.75">
      <c r="A5" s="59">
        <v>2</v>
      </c>
      <c r="B5" s="60" t="s">
        <v>43</v>
      </c>
      <c r="C5" s="61">
        <f>'Робочі програми'!C5+'Методичні Вказівки'!C5+Конспекти!C5+' Підручники'!C5+'Навчальні посібники'!C5+Монографии!C5</f>
        <v>7</v>
      </c>
      <c r="D5" s="61">
        <f>'Робочі програми'!D5+'Методичні Вказівки'!D5+Конспекти!D5+' Підручники'!D5+'Навчальні посібники'!D5+Монографии!D5</f>
        <v>6</v>
      </c>
      <c r="E5" s="62">
        <f t="shared" si="0"/>
        <v>85.71428571428571</v>
      </c>
      <c r="F5" s="64">
        <f>'Робочі програми'!F5+'Методичні Вказівки'!F5+Конспекти!F5+' Підручники'!F5+'Навчальні посібники'!F5+Монографии!F5</f>
        <v>1</v>
      </c>
      <c r="G5" s="62">
        <f t="shared" si="1"/>
        <v>100</v>
      </c>
      <c r="H5" s="21">
        <f>'Методичні Вказівки'!H5+Конспекти!H5+' Підручники'!H5+'Навчальні посібники'!H5+Монографии!H5</f>
        <v>0</v>
      </c>
      <c r="I5" s="29">
        <f aca="true" t="shared" si="2" ref="I5:I44">100*(D5+F5+H5)/C5</f>
        <v>100</v>
      </c>
    </row>
    <row r="6" spans="1:9" ht="12.75">
      <c r="A6" s="36">
        <v>3</v>
      </c>
      <c r="B6" s="37" t="s">
        <v>1</v>
      </c>
      <c r="C6" s="38">
        <f>'Робочі програми'!C6+'Методичні Вказівки'!C6+Конспекти!C6+' Підручники'!C6+'Навчальні посібники'!C6+Монографии!C6</f>
        <v>10</v>
      </c>
      <c r="D6" s="38">
        <f>'Робочі програми'!D6+'Методичні Вказівки'!D6+Конспекти!D6+' Підручники'!D6+'Навчальні посібники'!D6+Монографии!D6</f>
        <v>4</v>
      </c>
      <c r="E6" s="42">
        <f t="shared" si="0"/>
        <v>40</v>
      </c>
      <c r="F6" s="41">
        <f>'Робочі програми'!F6+'Методичні Вказівки'!F6+Конспекти!F6+' Підручники'!F6+'Навчальні посібники'!F6+Монографии!F6</f>
        <v>0</v>
      </c>
      <c r="G6" s="42">
        <f t="shared" si="1"/>
        <v>40</v>
      </c>
      <c r="H6" s="21">
        <f>'Методичні Вказівки'!H6+Конспекти!H6+' Підручники'!H6+'Навчальні посібники'!H6+Монографии!H6</f>
        <v>4</v>
      </c>
      <c r="I6" s="29">
        <f t="shared" si="2"/>
        <v>80</v>
      </c>
    </row>
    <row r="7" spans="1:9" ht="12.75">
      <c r="A7" s="36">
        <v>4</v>
      </c>
      <c r="B7" s="37" t="s">
        <v>2</v>
      </c>
      <c r="C7" s="38">
        <f>'Робочі програми'!C7+'Методичні Вказівки'!C7+Конспекти!C7+' Підручники'!C7+'Навчальні посібники'!C7+Монографии!C7</f>
        <v>13</v>
      </c>
      <c r="D7" s="38">
        <f>'Робочі програми'!D7+'Методичні Вказівки'!D7+Конспекти!D7+' Підручники'!D7+'Навчальні посібники'!D7+Монографии!D7</f>
        <v>9</v>
      </c>
      <c r="E7" s="42">
        <f t="shared" si="0"/>
        <v>69.23076923076923</v>
      </c>
      <c r="F7" s="41">
        <f>'Робочі програми'!F7+'Методичні Вказівки'!F7+Конспекти!F7+' Підручники'!F7+'Навчальні посібники'!F7+Монографии!F7</f>
        <v>0</v>
      </c>
      <c r="G7" s="42">
        <f t="shared" si="1"/>
        <v>69.23076923076923</v>
      </c>
      <c r="H7" s="21">
        <f>'Методичні Вказівки'!H7+Конспекти!H7+' Підручники'!H7+'Навчальні посібники'!H7+Монографии!H7</f>
        <v>4</v>
      </c>
      <c r="I7" s="29">
        <f t="shared" si="2"/>
        <v>100</v>
      </c>
    </row>
    <row r="8" spans="1:9" ht="12.75">
      <c r="A8" s="36">
        <v>5</v>
      </c>
      <c r="B8" s="37" t="s">
        <v>3</v>
      </c>
      <c r="C8" s="38">
        <f>'Робочі програми'!C8+'Методичні Вказівки'!C8+Конспекти!C8+' Підручники'!C8+'Навчальні посібники'!C8+Монографии!C8</f>
        <v>10</v>
      </c>
      <c r="D8" s="38">
        <f>'Робочі програми'!D8+'Методичні Вказівки'!D8+Конспекти!D8+' Підручники'!D8+'Навчальні посібники'!D8+Монографии!D8</f>
        <v>5</v>
      </c>
      <c r="E8" s="42">
        <f t="shared" si="0"/>
        <v>50</v>
      </c>
      <c r="F8" s="41">
        <f>'Робочі програми'!F8+'Методичні Вказівки'!F8+Конспекти!F8+' Підручники'!F8+'Навчальні посібники'!F8+Монографии!F8</f>
        <v>0</v>
      </c>
      <c r="G8" s="42">
        <f t="shared" si="1"/>
        <v>50</v>
      </c>
      <c r="H8" s="21">
        <f>'Методичні Вказівки'!H8+Конспекти!H8+' Підручники'!H8+'Навчальні посібники'!H8+Монографии!H8</f>
        <v>1</v>
      </c>
      <c r="I8" s="29">
        <f t="shared" si="2"/>
        <v>60</v>
      </c>
    </row>
    <row r="9" spans="1:9" ht="12.75">
      <c r="A9" s="36">
        <v>6</v>
      </c>
      <c r="B9" s="37" t="s">
        <v>4</v>
      </c>
      <c r="C9" s="38">
        <f>'Робочі програми'!C9+'Методичні Вказівки'!C9+Конспекти!C9+' Підручники'!C9+'Навчальні посібники'!C9+Монографии!C9</f>
        <v>13</v>
      </c>
      <c r="D9" s="38">
        <f>'Робочі програми'!D9+'Методичні Вказівки'!D9+Конспекти!D9+' Підручники'!D9+'Навчальні посібники'!D9+Монографии!D9</f>
        <v>7</v>
      </c>
      <c r="E9" s="42">
        <f t="shared" si="0"/>
        <v>53.84615384615385</v>
      </c>
      <c r="F9" s="41">
        <f>'Робочі програми'!F9+'Методичні Вказівки'!F9+Конспекти!F9+' Підручники'!F9+'Навчальні посібники'!F9+Монографии!F9</f>
        <v>4</v>
      </c>
      <c r="G9" s="42">
        <f t="shared" si="1"/>
        <v>84.61538461538461</v>
      </c>
      <c r="H9" s="21">
        <f>'Методичні Вказівки'!H9+Конспекти!H9+' Підручники'!H9+'Навчальні посібники'!H9+Монографии!H9</f>
        <v>1</v>
      </c>
      <c r="I9" s="29">
        <f t="shared" si="2"/>
        <v>92.3076923076923</v>
      </c>
    </row>
    <row r="10" spans="1:9" ht="12.75">
      <c r="A10" s="36">
        <v>7</v>
      </c>
      <c r="B10" s="37" t="s">
        <v>6</v>
      </c>
      <c r="C10" s="38">
        <f>'Робочі програми'!C10+'Методичні Вказівки'!C10+Конспекти!C10+' Підручники'!C10+'Навчальні посібники'!C10+Монографии!C10</f>
        <v>16</v>
      </c>
      <c r="D10" s="38">
        <f>'Робочі програми'!D10+'Методичні Вказівки'!D10+Конспекти!D10+' Підручники'!D10+'Навчальні посібники'!D10+Монографии!D10</f>
        <v>13</v>
      </c>
      <c r="E10" s="42">
        <f t="shared" si="0"/>
        <v>81.25</v>
      </c>
      <c r="F10" s="41">
        <f>'Робочі програми'!F10+'Методичні Вказівки'!F10+Конспекти!F10+' Підручники'!F10+'Навчальні посібники'!F10+Монографии!F10</f>
        <v>1</v>
      </c>
      <c r="G10" s="42">
        <f t="shared" si="1"/>
        <v>87.5</v>
      </c>
      <c r="H10" s="21">
        <f>'Методичні Вказівки'!H10+Конспекти!H10+' Підручники'!H10+'Навчальні посібники'!H10+Монографии!H10</f>
        <v>2</v>
      </c>
      <c r="I10" s="29">
        <f t="shared" si="2"/>
        <v>100</v>
      </c>
    </row>
    <row r="11" spans="1:9" ht="12.75">
      <c r="A11" s="36">
        <v>8</v>
      </c>
      <c r="B11" s="37" t="s">
        <v>5</v>
      </c>
      <c r="C11" s="38">
        <f>'Робочі програми'!C11+'Методичні Вказівки'!C11+Конспекти!C11+' Підручники'!C11+'Навчальні посібники'!C11+Монографии!C11</f>
        <v>30</v>
      </c>
      <c r="D11" s="38">
        <f>'Робочі програми'!D11+'Методичні Вказівки'!D11+Конспекти!D11+' Підручники'!D11+'Навчальні посібники'!D11+Монографии!D11</f>
        <v>15</v>
      </c>
      <c r="E11" s="42">
        <f t="shared" si="0"/>
        <v>50</v>
      </c>
      <c r="F11" s="41">
        <f>'Робочі програми'!F11+'Методичні Вказівки'!F11+Конспекти!F11+' Підручники'!F11+'Навчальні посібники'!F11+Монографии!F11</f>
        <v>3</v>
      </c>
      <c r="G11" s="42">
        <f t="shared" si="1"/>
        <v>60</v>
      </c>
      <c r="H11" s="21">
        <f>'Методичні Вказівки'!H11+Конспекти!H11+' Підручники'!H11+'Навчальні посібники'!H11+Монографии!H11</f>
        <v>3</v>
      </c>
      <c r="I11" s="29">
        <f t="shared" si="2"/>
        <v>70</v>
      </c>
    </row>
    <row r="12" spans="1:9" ht="12.75">
      <c r="A12" s="36">
        <v>9</v>
      </c>
      <c r="B12" s="37" t="s">
        <v>7</v>
      </c>
      <c r="C12" s="38">
        <f>'Робочі програми'!C12+'Методичні Вказівки'!C12+Конспекти!C12+' Підручники'!C12+'Навчальні посібники'!C12+Монографии!C12</f>
        <v>30</v>
      </c>
      <c r="D12" s="38">
        <f>'Робочі програми'!D12+'Методичні Вказівки'!D12+Конспекти!D12+' Підручники'!D12+'Навчальні посібники'!D12+Монографии!D12</f>
        <v>19</v>
      </c>
      <c r="E12" s="42">
        <f t="shared" si="0"/>
        <v>63.333333333333336</v>
      </c>
      <c r="F12" s="41">
        <f>'Робочі програми'!F12+'Методичні Вказівки'!F12+Конспекти!F12+' Підручники'!F12+'Навчальні посібники'!F12+Монографии!F12</f>
        <v>1</v>
      </c>
      <c r="G12" s="42">
        <f t="shared" si="1"/>
        <v>66.66666666666667</v>
      </c>
      <c r="H12" s="35">
        <f>'Методичні Вказівки'!H12+Конспекти!H12+' Підручники'!H12+'Навчальні посібники'!H12+Монографии!H12</f>
        <v>2</v>
      </c>
      <c r="I12" s="40">
        <f t="shared" si="2"/>
        <v>73.33333333333333</v>
      </c>
    </row>
    <row r="13" spans="1:9" ht="12.75">
      <c r="A13" s="36">
        <v>10</v>
      </c>
      <c r="B13" s="37" t="s">
        <v>8</v>
      </c>
      <c r="C13" s="38">
        <f>'Робочі програми'!C13+'Методичні Вказівки'!C13+Конспекти!C13+' Підручники'!C13+'Навчальні посібники'!C13+Монографии!C13</f>
        <v>46</v>
      </c>
      <c r="D13" s="38">
        <f>'Робочі програми'!D13+'Методичні Вказівки'!D13+Конспекти!D13+' Підручники'!D13+'Навчальні посібники'!D13+Монографии!D13</f>
        <v>31</v>
      </c>
      <c r="E13" s="42">
        <f t="shared" si="0"/>
        <v>67.3913043478261</v>
      </c>
      <c r="F13" s="41">
        <f>'Робочі програми'!F13+'Методичні Вказівки'!F13+Конспекти!F13+' Підручники'!F13+'Навчальні посібники'!F13+Монографии!F13</f>
        <v>6</v>
      </c>
      <c r="G13" s="42">
        <f t="shared" si="1"/>
        <v>80.43478260869566</v>
      </c>
      <c r="H13" s="21">
        <f>'Методичні Вказівки'!H13+Конспекти!H13+' Підручники'!H13+'Навчальні посібники'!H13+Монографии!H13</f>
        <v>9</v>
      </c>
      <c r="I13" s="29">
        <f t="shared" si="2"/>
        <v>100</v>
      </c>
    </row>
    <row r="14" spans="1:9" ht="12.75">
      <c r="A14" s="44">
        <v>11</v>
      </c>
      <c r="B14" s="45" t="s">
        <v>9</v>
      </c>
      <c r="C14" s="46">
        <f>'Робочі програми'!C14+'Методичні Вказівки'!C14+Конспекти!C14+' Підручники'!C14+'Навчальні посібники'!C14+Монографии!C14</f>
        <v>7</v>
      </c>
      <c r="D14" s="46">
        <f>'Робочі програми'!D14+'Методичні Вказівки'!D14+Конспекти!D14+' Підручники'!D14+'Навчальні посібники'!D14+Монографии!D14</f>
        <v>3</v>
      </c>
      <c r="E14" s="47">
        <f t="shared" si="0"/>
        <v>42.857142857142854</v>
      </c>
      <c r="F14" s="48">
        <f>'Робочі програми'!F14+'Методичні Вказівки'!F14+Конспекти!F14+' Підручники'!F14+'Навчальні посібники'!F14+Монографии!F14</f>
        <v>0</v>
      </c>
      <c r="G14" s="47">
        <f t="shared" si="1"/>
        <v>42.857142857142854</v>
      </c>
      <c r="H14" s="21">
        <f>'Методичні Вказівки'!H14+Конспекти!H14+' Підручники'!H14+'Навчальні посібники'!H14+Монографии!H14</f>
        <v>4</v>
      </c>
      <c r="I14" s="29">
        <f t="shared" si="2"/>
        <v>100</v>
      </c>
    </row>
    <row r="15" spans="1:9" ht="12.75">
      <c r="A15" s="36">
        <v>12</v>
      </c>
      <c r="B15" s="37" t="s">
        <v>11</v>
      </c>
      <c r="C15" s="38">
        <f>'Робочі програми'!C15+'Методичні Вказівки'!C15+Конспекти!C15+' Підручники'!C15+'Навчальні посібники'!C15+Монографии!C15</f>
        <v>20</v>
      </c>
      <c r="D15" s="38">
        <f>'Робочі програми'!D15+'Методичні Вказівки'!D15+Конспекти!D15+' Підручники'!D15+'Навчальні посібники'!D15+Монографии!D15</f>
        <v>8</v>
      </c>
      <c r="E15" s="42">
        <f t="shared" si="0"/>
        <v>40</v>
      </c>
      <c r="F15" s="41">
        <f>'Робочі програми'!F15+'Методичні Вказівки'!F15+Конспекти!F15+' Підручники'!F15+'Навчальні посібники'!F15+Монографии!F15</f>
        <v>2</v>
      </c>
      <c r="G15" s="42">
        <f t="shared" si="1"/>
        <v>50</v>
      </c>
      <c r="H15" s="21">
        <f>'Методичні Вказівки'!H15+Конспекти!H15+' Підручники'!H15+'Навчальні посібники'!H15+Монографии!H15</f>
        <v>5</v>
      </c>
      <c r="I15" s="29">
        <f t="shared" si="2"/>
        <v>75</v>
      </c>
    </row>
    <row r="16" spans="1:9" ht="12.75">
      <c r="A16" s="59">
        <v>13</v>
      </c>
      <c r="B16" s="60" t="s">
        <v>12</v>
      </c>
      <c r="C16" s="61">
        <f>'Робочі програми'!C16+'Методичні Вказівки'!C16+Конспекти!C16+' Підручники'!C16+'Навчальні посібники'!C16+Монографии!C16</f>
        <v>10</v>
      </c>
      <c r="D16" s="61">
        <f>'Робочі програми'!D16+'Методичні Вказівки'!D16+Конспекти!D16+' Підручники'!D16+'Навчальні посібники'!D16+Монографии!D16</f>
        <v>10</v>
      </c>
      <c r="E16" s="62">
        <f t="shared" si="0"/>
        <v>100</v>
      </c>
      <c r="F16" s="64">
        <f>'Робочі програми'!F16+'Методичні Вказівки'!F16+Конспекти!F16+' Підручники'!F16+'Навчальні посібники'!F16+Монографии!F16</f>
        <v>0</v>
      </c>
      <c r="G16" s="62">
        <f t="shared" si="1"/>
        <v>100</v>
      </c>
      <c r="H16" s="21">
        <f>'Методичні Вказівки'!H16+Конспекти!H16+' Підручники'!H16+'Навчальні посібники'!H16+Монографии!H16</f>
        <v>0</v>
      </c>
      <c r="I16" s="29">
        <f t="shared" si="2"/>
        <v>100</v>
      </c>
    </row>
    <row r="17" spans="1:9" ht="12.75">
      <c r="A17" s="36">
        <v>14</v>
      </c>
      <c r="B17" s="37" t="s">
        <v>10</v>
      </c>
      <c r="C17" s="38">
        <f>'Робочі програми'!C17+'Методичні Вказівки'!C17+Конспекти!C17+' Підручники'!C17+'Навчальні посібники'!C17+Монографии!C17</f>
        <v>17</v>
      </c>
      <c r="D17" s="38">
        <f>'Робочі програми'!D17+'Методичні Вказівки'!D17+Конспекти!D17+' Підручники'!D17+'Навчальні посібники'!D17+Монографии!D17</f>
        <v>16</v>
      </c>
      <c r="E17" s="42">
        <f t="shared" si="0"/>
        <v>94.11764705882354</v>
      </c>
      <c r="F17" s="41">
        <f>'Робочі програми'!F17+'Методичні Вказівки'!F17+Конспекти!F17+' Підручники'!F17+'Навчальні посібники'!F17+Монографии!F17</f>
        <v>0</v>
      </c>
      <c r="G17" s="42">
        <f t="shared" si="1"/>
        <v>94.11764705882354</v>
      </c>
      <c r="H17" s="21">
        <f>'Методичні Вказівки'!H17+Конспекти!H17+' Підручники'!H17+'Навчальні посібники'!H17+Монографии!H17</f>
        <v>1</v>
      </c>
      <c r="I17" s="29">
        <f t="shared" si="2"/>
        <v>100</v>
      </c>
    </row>
    <row r="18" spans="1:9" ht="12.75">
      <c r="A18" s="36">
        <v>15</v>
      </c>
      <c r="B18" s="37" t="s">
        <v>13</v>
      </c>
      <c r="C18" s="38">
        <f>'Робочі програми'!C18+'Методичні Вказівки'!C18+Конспекти!C18+' Підручники'!C18+'Навчальні посібники'!C18+Монографии!C18</f>
        <v>28</v>
      </c>
      <c r="D18" s="38">
        <f>'Робочі програми'!D18+'Методичні Вказівки'!D18+Конспекти!D18+' Підручники'!D18+'Навчальні посібники'!D18+Монографии!D18</f>
        <v>12</v>
      </c>
      <c r="E18" s="42">
        <f t="shared" si="0"/>
        <v>42.857142857142854</v>
      </c>
      <c r="F18" s="41">
        <f>'Робочі програми'!F18+'Методичні Вказівки'!F18+Конспекти!F18+' Підручники'!F18+'Навчальні посібники'!F18+Монографии!F18</f>
        <v>3</v>
      </c>
      <c r="G18" s="42">
        <f t="shared" si="1"/>
        <v>53.57142857142857</v>
      </c>
      <c r="H18" s="21">
        <f>'Методичні Вказівки'!H18+Конспекти!H18+' Підручники'!H18+'Навчальні посібники'!H18+Монографии!H18</f>
        <v>10</v>
      </c>
      <c r="I18" s="29">
        <f t="shared" si="2"/>
        <v>89.28571428571429</v>
      </c>
    </row>
    <row r="19" spans="1:9" ht="12.75">
      <c r="A19" s="36">
        <v>16</v>
      </c>
      <c r="B19" s="37" t="s">
        <v>14</v>
      </c>
      <c r="C19" s="38">
        <f>'Робочі програми'!C19+'Методичні Вказівки'!C19+Конспекти!C19+' Підручники'!C19+'Навчальні посібники'!C19+Монографии!C19</f>
        <v>9</v>
      </c>
      <c r="D19" s="38">
        <f>'Робочі програми'!D19+'Методичні Вказівки'!D19+Конспекти!D19+' Підручники'!D19+'Навчальні посібники'!D19+Монографии!D19</f>
        <v>6</v>
      </c>
      <c r="E19" s="42">
        <f t="shared" si="0"/>
        <v>66.66666666666667</v>
      </c>
      <c r="F19" s="41">
        <f>'Робочі програми'!F19+'Методичні Вказівки'!F19+Конспекти!F19+' Підручники'!F19+'Навчальні посібники'!F19+Монографии!F19</f>
        <v>0</v>
      </c>
      <c r="G19" s="42">
        <f t="shared" si="1"/>
        <v>66.66666666666667</v>
      </c>
      <c r="H19" s="35">
        <f>'Методичні Вказівки'!H19+Конспекти!H19+' Підручники'!H19+'Навчальні посібники'!H19+Монографии!H19</f>
        <v>3</v>
      </c>
      <c r="I19" s="40">
        <f t="shared" si="2"/>
        <v>100</v>
      </c>
    </row>
    <row r="20" spans="1:9" ht="12.75">
      <c r="A20" s="36">
        <v>17</v>
      </c>
      <c r="B20" s="37" t="s">
        <v>16</v>
      </c>
      <c r="C20" s="38">
        <f>'Робочі програми'!C20+'Методичні Вказівки'!C20+Конспекти!C20+' Підручники'!C20+'Навчальні посібники'!C20+Монографии!C20</f>
        <v>138</v>
      </c>
      <c r="D20" s="38">
        <f>'Робочі програми'!D20+'Методичні Вказівки'!D20+Конспекти!D20+' Підручники'!D20+'Навчальні посібники'!D20+Монографии!D20</f>
        <v>104</v>
      </c>
      <c r="E20" s="42">
        <f t="shared" si="0"/>
        <v>75.3623188405797</v>
      </c>
      <c r="F20" s="41">
        <f>'Робочі програми'!F20+'Методичні Вказівки'!F20+Конспекти!F20+' Підручники'!F20+'Навчальні посібники'!F20+Монографии!F20</f>
        <v>14</v>
      </c>
      <c r="G20" s="42">
        <f t="shared" si="1"/>
        <v>85.5072463768116</v>
      </c>
      <c r="H20" s="21">
        <f>'Методичні Вказівки'!H20+Конспекти!H20+' Підручники'!H20+'Навчальні посібники'!H20+Монографии!H20</f>
        <v>20</v>
      </c>
      <c r="I20" s="29">
        <f t="shared" si="2"/>
        <v>100</v>
      </c>
    </row>
    <row r="21" spans="1:9" ht="12.75">
      <c r="A21" s="59">
        <v>18</v>
      </c>
      <c r="B21" s="60" t="s">
        <v>17</v>
      </c>
      <c r="C21" s="61">
        <f>'Робочі програми'!C21+'Методичні Вказівки'!C21+Конспекти!C21+' Підручники'!C21+'Навчальні посібники'!C21+Монографии!C21</f>
        <v>16</v>
      </c>
      <c r="D21" s="61">
        <f>'Робочі програми'!D21+'Методичні Вказівки'!D21+Конспекти!D21+' Підручники'!D21+'Навчальні посібники'!D21+Монографии!D21</f>
        <v>16</v>
      </c>
      <c r="E21" s="62">
        <f t="shared" si="0"/>
        <v>100</v>
      </c>
      <c r="F21" s="64">
        <f>'Робочі програми'!F21+'Методичні Вказівки'!F21+Конспекти!F21+' Підручники'!F21+'Навчальні посібники'!F21+Монографии!F21</f>
        <v>0</v>
      </c>
      <c r="G21" s="62">
        <f t="shared" si="1"/>
        <v>100</v>
      </c>
      <c r="H21" s="21">
        <f>'Методичні Вказівки'!H21+Конспекти!H21+' Підручники'!H21+'Навчальні посібники'!H21+Монографии!H21</f>
        <v>0</v>
      </c>
      <c r="I21" s="29">
        <f t="shared" si="2"/>
        <v>100</v>
      </c>
    </row>
    <row r="22" spans="1:9" ht="12.75">
      <c r="A22" s="36">
        <v>19</v>
      </c>
      <c r="B22" s="37" t="s">
        <v>15</v>
      </c>
      <c r="C22" s="38">
        <f>'Робочі програми'!C22+'Методичні Вказівки'!C22+Конспекти!C22+' Підручники'!C22+'Навчальні посібники'!C22+Монографии!C22</f>
        <v>11</v>
      </c>
      <c r="D22" s="38">
        <f>'Робочі програми'!D22+'Методичні Вказівки'!D22+Конспекти!D22+' Підручники'!D22+'Навчальні посібники'!D22+Монографии!D22</f>
        <v>9</v>
      </c>
      <c r="E22" s="42">
        <f t="shared" si="0"/>
        <v>81.81818181818181</v>
      </c>
      <c r="F22" s="41">
        <f>'Робочі програми'!F22+'Методичні Вказівки'!F22+Конспекти!F22+' Підручники'!F22+'Навчальні посібники'!F22+Монографии!F22</f>
        <v>0</v>
      </c>
      <c r="G22" s="42">
        <f t="shared" si="1"/>
        <v>81.81818181818181</v>
      </c>
      <c r="H22" s="21">
        <f>'Методичні Вказівки'!H22+Конспекти!H22+' Підручники'!H22+'Навчальні посібники'!H22+Монографии!H22</f>
        <v>2</v>
      </c>
      <c r="I22" s="29">
        <f t="shared" si="2"/>
        <v>100</v>
      </c>
    </row>
    <row r="23" spans="1:9" ht="12.75">
      <c r="A23" s="36">
        <v>20</v>
      </c>
      <c r="B23" s="37" t="s">
        <v>18</v>
      </c>
      <c r="C23" s="38">
        <f>'Робочі програми'!C23+'Методичні Вказівки'!C23+Конспекти!C23+' Підручники'!C23+'Навчальні посібники'!C23+Монографии!C23</f>
        <v>19</v>
      </c>
      <c r="D23" s="38">
        <f>'Робочі програми'!D23+'Методичні Вказівки'!D23+Конспекти!D23+' Підручники'!D23+'Навчальні посібники'!D23+Монографии!D23</f>
        <v>9</v>
      </c>
      <c r="E23" s="42">
        <f t="shared" si="0"/>
        <v>47.36842105263158</v>
      </c>
      <c r="F23" s="41">
        <f>'Робочі програми'!F23+'Методичні Вказівки'!F23+Конспекти!F23+' Підручники'!F23+'Навчальні посібники'!F23+Монографии!F23</f>
        <v>0</v>
      </c>
      <c r="G23" s="42">
        <f t="shared" si="1"/>
        <v>47.36842105263158</v>
      </c>
      <c r="H23" s="21">
        <f>'Методичні Вказівки'!H23+Конспекти!H23+' Підручники'!H23+'Навчальні посібники'!H23+Монографии!H23</f>
        <v>10</v>
      </c>
      <c r="I23" s="29">
        <f t="shared" si="2"/>
        <v>100</v>
      </c>
    </row>
    <row r="24" spans="1:9" ht="12.75">
      <c r="A24" s="36">
        <v>21</v>
      </c>
      <c r="B24" s="37" t="s">
        <v>19</v>
      </c>
      <c r="C24" s="38">
        <f>'Робочі програми'!C24+'Методичні Вказівки'!C24+Конспекти!C24+' Підручники'!C24+'Навчальні посібники'!C24+Монографии!C24</f>
        <v>20</v>
      </c>
      <c r="D24" s="38">
        <f>'Робочі програми'!D24+'Методичні Вказівки'!D24+Конспекти!D24+' Підручники'!D24+'Навчальні посібники'!D24+Монографии!D24</f>
        <v>12</v>
      </c>
      <c r="E24" s="42">
        <f t="shared" si="0"/>
        <v>60</v>
      </c>
      <c r="F24" s="41">
        <f>'Робочі програми'!F24+'Методичні Вказівки'!F24+Конспекти!F24+' Підручники'!F24+'Навчальні посібники'!F24+Монографии!F24</f>
        <v>3</v>
      </c>
      <c r="G24" s="42">
        <f t="shared" si="1"/>
        <v>75</v>
      </c>
      <c r="H24" s="21">
        <f>'Методичні Вказівки'!H24+Конспекти!H24+' Підручники'!H24+'Навчальні посібники'!H24+Монографии!H24</f>
        <v>5</v>
      </c>
      <c r="I24" s="29">
        <f t="shared" si="2"/>
        <v>100</v>
      </c>
    </row>
    <row r="25" spans="1:9" ht="12.75">
      <c r="A25" s="59">
        <v>22</v>
      </c>
      <c r="B25" s="60" t="s">
        <v>20</v>
      </c>
      <c r="C25" s="61">
        <f>'Робочі програми'!C25+'Методичні Вказівки'!C25+Конспекти!C25+' Підручники'!C25+'Навчальні посібники'!C25+Монографии!C25</f>
        <v>11</v>
      </c>
      <c r="D25" s="61">
        <f>'Робочі програми'!D25+'Методичні Вказівки'!D25+Конспекти!D25+' Підручники'!D25+'Навчальні посібники'!D25+Монографии!D25</f>
        <v>11</v>
      </c>
      <c r="E25" s="62">
        <f t="shared" si="0"/>
        <v>100</v>
      </c>
      <c r="F25" s="64">
        <f>'Робочі програми'!F25+'Методичні Вказівки'!F25+Конспекти!F25+' Підручники'!F25+'Навчальні посібники'!F25+Монографии!F25</f>
        <v>0</v>
      </c>
      <c r="G25" s="62">
        <f t="shared" si="1"/>
        <v>100</v>
      </c>
      <c r="H25" s="35">
        <f>'Методичні Вказівки'!H25+Конспекти!H25+' Підручники'!H25+'Навчальні посібники'!H25+Монографии!H25</f>
        <v>0</v>
      </c>
      <c r="I25" s="40">
        <f t="shared" si="2"/>
        <v>100</v>
      </c>
    </row>
    <row r="26" spans="1:9" ht="12.75">
      <c r="A26" s="36">
        <v>23</v>
      </c>
      <c r="B26" s="37" t="s">
        <v>21</v>
      </c>
      <c r="C26" s="38">
        <f>'Робочі програми'!C26+'Методичні Вказівки'!C26+Конспекти!C26+' Підручники'!C26+'Навчальні посібники'!C26+Монографии!C26</f>
        <v>15</v>
      </c>
      <c r="D26" s="38">
        <f>'Робочі програми'!D26+'Методичні Вказівки'!D26+Конспекти!D26+' Підручники'!D26+'Навчальні посібники'!D26+Монографии!D26</f>
        <v>12</v>
      </c>
      <c r="E26" s="42">
        <f t="shared" si="0"/>
        <v>80</v>
      </c>
      <c r="F26" s="41">
        <f>'Робочі програми'!F26+'Методичні Вказівки'!F26+Конспекти!F26+' Підручники'!F26+'Навчальні посібники'!F26+Монографии!F26</f>
        <v>0</v>
      </c>
      <c r="G26" s="42">
        <f t="shared" si="1"/>
        <v>80</v>
      </c>
      <c r="H26" s="21">
        <f>'Методичні Вказівки'!H26+Конспекти!H26+' Підручники'!H26+'Навчальні посібники'!H26+Монографии!H26</f>
        <v>3</v>
      </c>
      <c r="I26" s="29">
        <f t="shared" si="2"/>
        <v>100</v>
      </c>
    </row>
    <row r="27" spans="1:9" ht="12.75">
      <c r="A27" s="59">
        <v>24</v>
      </c>
      <c r="B27" s="60" t="s">
        <v>22</v>
      </c>
      <c r="C27" s="61">
        <f>'Робочі програми'!C27+'Методичні Вказівки'!C27+Конспекти!C27+' Підручники'!C27+'Навчальні посібники'!C27+Монографии!C27</f>
        <v>16</v>
      </c>
      <c r="D27" s="61">
        <f>'Робочі програми'!D27+'Методичні Вказівки'!D27+Конспекти!D27+' Підручники'!D27+'Навчальні посібники'!D27+Монографии!D27</f>
        <v>14</v>
      </c>
      <c r="E27" s="62">
        <f t="shared" si="0"/>
        <v>87.5</v>
      </c>
      <c r="F27" s="64">
        <f>'Робочі програми'!F27+'Методичні Вказівки'!F27+Конспекти!F27+' Підручники'!F27+'Навчальні посібники'!F27+Монографии!F27</f>
        <v>2</v>
      </c>
      <c r="G27" s="62">
        <f t="shared" si="1"/>
        <v>100</v>
      </c>
      <c r="H27" s="21">
        <f>'Методичні Вказівки'!H27+Конспекти!H27+' Підручники'!H27+'Навчальні посібники'!H27+Монографии!H27</f>
        <v>0</v>
      </c>
      <c r="I27" s="29">
        <f t="shared" si="2"/>
        <v>100</v>
      </c>
    </row>
    <row r="28" spans="1:9" ht="12.75">
      <c r="A28" s="36">
        <v>25</v>
      </c>
      <c r="B28" s="37" t="s">
        <v>23</v>
      </c>
      <c r="C28" s="38">
        <f>'Робочі програми'!C28+'Методичні Вказівки'!C28+Конспекти!C28+' Підручники'!C28+'Навчальні посібники'!C28+Монографии!C28</f>
        <v>35</v>
      </c>
      <c r="D28" s="38">
        <f>'Робочі програми'!D28+'Методичні Вказівки'!D28+Конспекти!D28+' Підручники'!D28+'Навчальні посібники'!D28+Монографии!D28</f>
        <v>24</v>
      </c>
      <c r="E28" s="42">
        <f t="shared" si="0"/>
        <v>68.57142857142857</v>
      </c>
      <c r="F28" s="41">
        <f>'Робочі програми'!F28+'Методичні Вказівки'!F28+Конспекти!F28+' Підручники'!F28+'Навчальні посібники'!F28+Монографии!F28</f>
        <v>4</v>
      </c>
      <c r="G28" s="42">
        <f t="shared" si="1"/>
        <v>80</v>
      </c>
      <c r="H28" s="21">
        <f>'Методичні Вказівки'!H28+Конспекти!H28+' Підручники'!H28+'Навчальні посібники'!H28+Монографии!H28</f>
        <v>7</v>
      </c>
      <c r="I28" s="29">
        <f t="shared" si="2"/>
        <v>100</v>
      </c>
    </row>
    <row r="29" spans="1:9" ht="12.75">
      <c r="A29" s="36">
        <v>26</v>
      </c>
      <c r="B29" s="37" t="s">
        <v>24</v>
      </c>
      <c r="C29" s="38">
        <f>'Робочі програми'!C29+'Методичні Вказівки'!C29+Конспекти!C29+' Підручники'!C29+'Навчальні посібники'!C29+Монографии!C29</f>
        <v>30</v>
      </c>
      <c r="D29" s="38">
        <f>'Робочі програми'!D29+'Методичні Вказівки'!D29+Конспекти!D29+' Підручники'!D29+'Навчальні посібники'!D29+Монографии!D29</f>
        <v>23</v>
      </c>
      <c r="E29" s="42">
        <f t="shared" si="0"/>
        <v>76.66666666666667</v>
      </c>
      <c r="F29" s="41">
        <f>'Робочі програми'!F29+'Методичні Вказівки'!F29+Конспекти!F29+' Підручники'!F29+'Навчальні посібники'!F29+Монографии!F29</f>
        <v>5</v>
      </c>
      <c r="G29" s="42">
        <f t="shared" si="1"/>
        <v>93.33333333333333</v>
      </c>
      <c r="H29" s="21">
        <f>'Методичні Вказівки'!H29+Конспекти!H29+' Підручники'!H29+'Навчальні посібники'!H29+Монографии!H29</f>
        <v>0</v>
      </c>
      <c r="I29" s="29">
        <f t="shared" si="2"/>
        <v>93.33333333333333</v>
      </c>
    </row>
    <row r="30" spans="1:9" ht="12.75">
      <c r="A30" s="36">
        <v>27</v>
      </c>
      <c r="B30" s="37" t="s">
        <v>25</v>
      </c>
      <c r="C30" s="38">
        <f>'Робочі програми'!C30+'Методичні Вказівки'!C30+Конспекти!C30+' Підручники'!C30+'Навчальні посібники'!C30+Монографии!C30</f>
        <v>39</v>
      </c>
      <c r="D30" s="38">
        <f>'Робочі програми'!D30+'Методичні Вказівки'!D30+Конспекти!D30+' Підручники'!D30+'Навчальні посібники'!D30+Монографии!D30</f>
        <v>37</v>
      </c>
      <c r="E30" s="42">
        <f t="shared" si="0"/>
        <v>94.87179487179488</v>
      </c>
      <c r="F30" s="41">
        <f>'Робочі програми'!F30+'Методичні Вказівки'!F30+Конспекти!F30+' Підручники'!F30+'Навчальні посібники'!F30+Монографии!F30</f>
        <v>0</v>
      </c>
      <c r="G30" s="42">
        <f t="shared" si="1"/>
        <v>94.87179487179488</v>
      </c>
      <c r="H30" s="21">
        <f>'Методичні Вказівки'!H30+Конспекти!H30+' Підручники'!H30+'Навчальні посібники'!H30+Монографии!H30</f>
        <v>2</v>
      </c>
      <c r="I30" s="29">
        <f t="shared" si="2"/>
        <v>100</v>
      </c>
    </row>
    <row r="31" spans="1:9" ht="12.75">
      <c r="A31" s="36">
        <v>28</v>
      </c>
      <c r="B31" s="37" t="s">
        <v>26</v>
      </c>
      <c r="C31" s="38">
        <f>'Робочі програми'!C31+'Методичні Вказівки'!C31+Конспекти!C31+' Підручники'!C31+'Навчальні посібники'!C31+Монографии!C31</f>
        <v>53</v>
      </c>
      <c r="D31" s="38">
        <f>'Робочі програми'!D31+'Методичні Вказівки'!D31+Конспекти!D31+' Підручники'!D31+'Навчальні посібники'!D31+Монографии!D31</f>
        <v>40</v>
      </c>
      <c r="E31" s="42">
        <f t="shared" si="0"/>
        <v>75.47169811320755</v>
      </c>
      <c r="F31" s="41">
        <f>'Робочі програми'!F31+'Методичні Вказівки'!F31+Конспекти!F31+' Підручники'!F31+'Навчальні посібники'!F31+Монографии!F31</f>
        <v>4</v>
      </c>
      <c r="G31" s="42">
        <f t="shared" si="1"/>
        <v>83.01886792452831</v>
      </c>
      <c r="H31" s="21">
        <f>'Методичні Вказівки'!H31+Конспекти!H31+' Підручники'!H31+'Навчальні посібники'!H31+Монографии!H31</f>
        <v>4</v>
      </c>
      <c r="I31" s="29">
        <f t="shared" si="2"/>
        <v>90.56603773584905</v>
      </c>
    </row>
    <row r="32" spans="1:9" ht="14.25" customHeight="1">
      <c r="A32" s="36">
        <v>29</v>
      </c>
      <c r="B32" s="37" t="s">
        <v>27</v>
      </c>
      <c r="C32" s="38">
        <f>'Робочі програми'!C32+'Методичні Вказівки'!C32+Конспекти!C32+' Підручники'!C32+'Навчальні посібники'!C32+Монографии!C32</f>
        <v>39</v>
      </c>
      <c r="D32" s="38">
        <f>'Робочі програми'!D32+'Методичні Вказівки'!D32+Конспекти!D32+' Підручники'!D32+'Навчальні посібники'!D32+Монографии!D32</f>
        <v>36</v>
      </c>
      <c r="E32" s="42">
        <f t="shared" si="0"/>
        <v>92.3076923076923</v>
      </c>
      <c r="F32" s="41">
        <f>'Робочі програми'!F32+'Методичні Вказівки'!F32+Конспекти!F32+' Підручники'!F32+'Навчальні посібники'!F32+Монографии!F32</f>
        <v>0</v>
      </c>
      <c r="G32" s="42">
        <f t="shared" si="1"/>
        <v>92.3076923076923</v>
      </c>
      <c r="H32" s="21">
        <f>'Методичні Вказівки'!H32+Конспекти!H32+' Підручники'!H32+'Навчальні посібники'!H32+Монографии!H32</f>
        <v>3</v>
      </c>
      <c r="I32" s="29">
        <f t="shared" si="2"/>
        <v>100</v>
      </c>
    </row>
    <row r="33" spans="1:9" ht="12.75">
      <c r="A33" s="36">
        <v>30</v>
      </c>
      <c r="B33" s="37" t="s">
        <v>29</v>
      </c>
      <c r="C33" s="38">
        <f>'Робочі програми'!C33+'Методичні Вказівки'!C33+Конспекти!C33+' Підручники'!C33+'Навчальні посібники'!C33+Монографии!C33</f>
        <v>50</v>
      </c>
      <c r="D33" s="38">
        <f>'Робочі програми'!D33+'Методичні Вказівки'!D33+Конспекти!D33+' Підручники'!D33+'Навчальні посібники'!D33+Монографии!D33</f>
        <v>38</v>
      </c>
      <c r="E33" s="42">
        <f t="shared" si="0"/>
        <v>76</v>
      </c>
      <c r="F33" s="41">
        <f>'Робочі програми'!F33+'Методичні Вказівки'!F33+Конспекти!F33+' Підручники'!F33+'Навчальні посібники'!F33+Монографии!F33</f>
        <v>1</v>
      </c>
      <c r="G33" s="42">
        <f t="shared" si="1"/>
        <v>78</v>
      </c>
      <c r="H33" s="21">
        <f>'Методичні Вказівки'!H33+Конспекти!H33+' Підручники'!H33+'Навчальні посібники'!H33+Монографии!H33</f>
        <v>11</v>
      </c>
      <c r="I33" s="29">
        <f t="shared" si="2"/>
        <v>100</v>
      </c>
    </row>
    <row r="34" spans="1:9" ht="12.75">
      <c r="A34" s="36">
        <v>31</v>
      </c>
      <c r="B34" s="37" t="s">
        <v>30</v>
      </c>
      <c r="C34" s="38">
        <f>'Робочі програми'!C34+'Методичні Вказівки'!C34+Конспекти!C34+' Підручники'!C34+'Навчальні посібники'!C34+Монографии!C34</f>
        <v>32</v>
      </c>
      <c r="D34" s="38">
        <f>'Робочі програми'!D34+'Методичні Вказівки'!D34+Конспекти!D34+' Підручники'!D34+'Навчальні посібники'!D34+Монографии!D34</f>
        <v>24</v>
      </c>
      <c r="E34" s="42">
        <f t="shared" si="0"/>
        <v>75</v>
      </c>
      <c r="F34" s="41">
        <f>'Робочі програми'!F34+'Методичні Вказівки'!F34+Конспекти!F34+' Підручники'!F34+'Навчальні посібники'!F34+Монографии!F34</f>
        <v>4</v>
      </c>
      <c r="G34" s="42">
        <f t="shared" si="1"/>
        <v>87.5</v>
      </c>
      <c r="H34" s="21">
        <f>'Методичні Вказівки'!H34+Конспекти!H34+' Підручники'!H34+'Навчальні посібники'!H34+Монографии!H34</f>
        <v>2</v>
      </c>
      <c r="I34" s="29">
        <f t="shared" si="2"/>
        <v>93.75</v>
      </c>
    </row>
    <row r="35" spans="1:9" ht="12.75">
      <c r="A35" s="36">
        <v>32</v>
      </c>
      <c r="B35" s="37" t="s">
        <v>28</v>
      </c>
      <c r="C35" s="38">
        <f>'Робочі програми'!C35+'Методичні Вказівки'!C35+Конспекти!C35+' Підручники'!C35+'Навчальні посібники'!C35+Монографии!C35</f>
        <v>28</v>
      </c>
      <c r="D35" s="38">
        <f>'Робочі програми'!D35+'Методичні Вказівки'!D35+Конспекти!D35+' Підручники'!D35+'Навчальні посібники'!D35+Монографии!D35</f>
        <v>23</v>
      </c>
      <c r="E35" s="42">
        <f t="shared" si="0"/>
        <v>82.14285714285714</v>
      </c>
      <c r="F35" s="41">
        <f>'Робочі програми'!F35+'Методичні Вказівки'!F35+Конспекти!F35+' Підручники'!F35+'Навчальні посібники'!F35+Монографии!F35</f>
        <v>0</v>
      </c>
      <c r="G35" s="42">
        <f t="shared" si="1"/>
        <v>82.14285714285714</v>
      </c>
      <c r="H35" s="21">
        <f>'Методичні Вказівки'!H35+Конспекти!H35+' Підручники'!H35+'Навчальні посібники'!H35+Монографии!H35</f>
        <v>5</v>
      </c>
      <c r="I35" s="29">
        <f t="shared" si="2"/>
        <v>100</v>
      </c>
    </row>
    <row r="36" spans="1:9" ht="12.75">
      <c r="A36" s="36">
        <v>33</v>
      </c>
      <c r="B36" s="37" t="s">
        <v>31</v>
      </c>
      <c r="C36" s="38">
        <f>'Робочі програми'!C36+'Методичні Вказівки'!C36+Конспекти!C36+' Підручники'!C36+'Навчальні посібники'!C36+Монографии!C36</f>
        <v>97</v>
      </c>
      <c r="D36" s="38">
        <f>'Робочі програми'!D36+'Методичні Вказівки'!D36+Конспекти!D36+' Підручники'!D36+'Навчальні посібники'!D36+Монографии!D36</f>
        <v>72</v>
      </c>
      <c r="E36" s="42">
        <f t="shared" si="0"/>
        <v>74.22680412371135</v>
      </c>
      <c r="F36" s="41">
        <f>'Робочі програми'!F36+'Методичні Вказівки'!F36+Конспекти!F36+' Підручники'!F36+'Навчальні посібники'!F36+Монографии!F36</f>
        <v>11</v>
      </c>
      <c r="G36" s="42">
        <f t="shared" si="1"/>
        <v>85.56701030927834</v>
      </c>
      <c r="H36" s="21">
        <f>'Методичні Вказівки'!H36+Конспекти!H36+' Підручники'!H36+'Навчальні посібники'!H36+Монографии!H36</f>
        <v>13</v>
      </c>
      <c r="I36" s="29">
        <f t="shared" si="2"/>
        <v>98.96907216494846</v>
      </c>
    </row>
    <row r="37" spans="1:9" ht="12.75">
      <c r="A37" s="36">
        <v>34</v>
      </c>
      <c r="B37" s="37" t="s">
        <v>32</v>
      </c>
      <c r="C37" s="38">
        <f>'Робочі програми'!C37+'Методичні Вказівки'!C37+Конспекти!C37+' Підручники'!C37+'Навчальні посібники'!C37+Монографии!C37</f>
        <v>48</v>
      </c>
      <c r="D37" s="38">
        <f>'Робочі програми'!D37+'Методичні Вказівки'!D37+Конспекти!D37+' Підручники'!D37+'Навчальні посібники'!D37+Монографии!D37</f>
        <v>25</v>
      </c>
      <c r="E37" s="42">
        <f t="shared" si="0"/>
        <v>52.083333333333336</v>
      </c>
      <c r="F37" s="41">
        <f>'Робочі програми'!F37+'Методичні Вказівки'!F37+Конспекти!F37+' Підручники'!F37+'Навчальні посібники'!F37+Монографии!F37</f>
        <v>1</v>
      </c>
      <c r="G37" s="42">
        <f t="shared" si="1"/>
        <v>54.166666666666664</v>
      </c>
      <c r="H37" s="21">
        <f>'Методичні Вказівки'!H37+Конспекти!H37+' Підручники'!H37+'Навчальні посібники'!H37+Монографии!H37</f>
        <v>22</v>
      </c>
      <c r="I37" s="29">
        <f t="shared" si="2"/>
        <v>100</v>
      </c>
    </row>
    <row r="38" spans="1:9" ht="12.75">
      <c r="A38" s="59">
        <v>35</v>
      </c>
      <c r="B38" s="60" t="s">
        <v>33</v>
      </c>
      <c r="C38" s="61">
        <f>'Робочі програми'!C38+'Методичні Вказівки'!C38+Конспекти!C38+' Підручники'!C38+'Навчальні посібники'!C38+Монографии!C38</f>
        <v>71</v>
      </c>
      <c r="D38" s="61">
        <f>'Робочі програми'!D38+'Методичні Вказівки'!D38+Конспекти!D38+' Підручники'!D38+'Навчальні посібники'!D38+Монографии!D38</f>
        <v>66</v>
      </c>
      <c r="E38" s="62">
        <f t="shared" si="0"/>
        <v>92.95774647887323</v>
      </c>
      <c r="F38" s="64">
        <f>'Робочі програми'!F38+'Методичні Вказівки'!F38+Конспекти!F38+' Підручники'!F38+'Навчальні посібники'!F38+Монографии!F38</f>
        <v>5</v>
      </c>
      <c r="G38" s="62">
        <f t="shared" si="1"/>
        <v>100</v>
      </c>
      <c r="H38" s="21">
        <f>'Методичні Вказівки'!H38+Конспекти!H38+' Підручники'!H38+'Навчальні посібники'!H38+Монографии!H38</f>
        <v>0</v>
      </c>
      <c r="I38" s="29">
        <f t="shared" si="2"/>
        <v>100</v>
      </c>
    </row>
    <row r="39" spans="1:9" ht="12.75">
      <c r="A39" s="36">
        <v>36</v>
      </c>
      <c r="B39" s="37" t="s">
        <v>34</v>
      </c>
      <c r="C39" s="38">
        <f>'Робочі програми'!C39+'Методичні Вказівки'!C39+Конспекти!C39+' Підручники'!C39+'Навчальні посібники'!C39+Монографии!C39</f>
        <v>24</v>
      </c>
      <c r="D39" s="38">
        <f>'Робочі програми'!D39+'Методичні Вказівки'!D39+Конспекти!D39+' Підручники'!D39+'Навчальні посібники'!D39+Монографии!D39</f>
        <v>19</v>
      </c>
      <c r="E39" s="42">
        <f t="shared" si="0"/>
        <v>79.16666666666667</v>
      </c>
      <c r="F39" s="41">
        <f>'Робочі програми'!F39+'Методичні Вказівки'!F39+Конспекти!F39+' Підручники'!F39+'Навчальні посібники'!F39+Монографии!F39</f>
        <v>0</v>
      </c>
      <c r="G39" s="42">
        <f t="shared" si="1"/>
        <v>79.16666666666667</v>
      </c>
      <c r="H39" s="21">
        <f>'Методичні Вказівки'!H39+Конспекти!H39+' Підручники'!H39+'Навчальні посібники'!H39+Монографии!H39</f>
        <v>0</v>
      </c>
      <c r="I39" s="29">
        <f t="shared" si="2"/>
        <v>79.16666666666667</v>
      </c>
    </row>
    <row r="40" spans="1:9" ht="12.75">
      <c r="A40" s="59">
        <v>37</v>
      </c>
      <c r="B40" s="60" t="s">
        <v>35</v>
      </c>
      <c r="C40" s="61">
        <f>'Робочі програми'!C40+'Методичні Вказівки'!C40+Конспекти!C40+' Підручники'!C40+'Навчальні посібники'!C40+Монографии!C40</f>
        <v>3</v>
      </c>
      <c r="D40" s="61">
        <f>'Робочі програми'!D40+'Методичні Вказівки'!D40+Конспекти!D40+' Підручники'!D40+'Навчальні посібники'!D40+Монографии!D40</f>
        <v>3</v>
      </c>
      <c r="E40" s="62">
        <f t="shared" si="0"/>
        <v>100</v>
      </c>
      <c r="F40" s="64">
        <f>'Робочі програми'!F40+'Методичні Вказівки'!F40+Конспекти!F40+' Підручники'!F40+'Навчальні посібники'!F40+Монографии!F40</f>
        <v>0</v>
      </c>
      <c r="G40" s="62">
        <f t="shared" si="1"/>
        <v>100</v>
      </c>
      <c r="H40" s="35">
        <f>'Методичні Вказівки'!H40+Конспекти!H40+' Підручники'!H40+'Навчальні посібники'!H40+Монографии!H40</f>
        <v>0</v>
      </c>
      <c r="I40" s="40">
        <f t="shared" si="2"/>
        <v>100</v>
      </c>
    </row>
    <row r="41" spans="1:9" ht="12.75">
      <c r="A41" s="36">
        <v>38</v>
      </c>
      <c r="B41" s="37" t="s">
        <v>36</v>
      </c>
      <c r="C41" s="38">
        <f>'Робочі програми'!C41+'Методичні Вказівки'!C41+Конспекти!C41+' Підручники'!C41+'Навчальні посібники'!C41+Монографии!C41</f>
        <v>58</v>
      </c>
      <c r="D41" s="38">
        <f>'Робочі програми'!D41+'Методичні Вказівки'!D41+Конспекти!D41+' Підручники'!D41+'Навчальні посібники'!D41+Монографии!D41</f>
        <v>47</v>
      </c>
      <c r="E41" s="42">
        <f t="shared" si="0"/>
        <v>81.03448275862068</v>
      </c>
      <c r="F41" s="41">
        <f>'Робочі програми'!F41+'Методичні Вказівки'!F41+Конспекти!F41+' Підручники'!F41+'Навчальні посібники'!F41+Монографии!F41</f>
        <v>4</v>
      </c>
      <c r="G41" s="42">
        <f t="shared" si="1"/>
        <v>87.93103448275862</v>
      </c>
      <c r="H41" s="35">
        <f>'Методичні Вказівки'!H41+Конспекти!H41+' Підручники'!H41+'Навчальні посібники'!H41+Монографии!H41</f>
        <v>7</v>
      </c>
      <c r="I41" s="40">
        <f t="shared" si="2"/>
        <v>100</v>
      </c>
    </row>
    <row r="42" spans="1:9" ht="12.75">
      <c r="A42" s="36">
        <v>39</v>
      </c>
      <c r="B42" s="37" t="s">
        <v>37</v>
      </c>
      <c r="C42" s="38">
        <f>'Робочі програми'!C42+'Методичні Вказівки'!C42+Конспекти!C42+' Підручники'!C42+'Навчальні посібники'!C42+Монографии!C42</f>
        <v>37</v>
      </c>
      <c r="D42" s="38">
        <f>'Робочі програми'!D42+'Методичні Вказівки'!D42+Конспекти!D42+' Підручники'!D42+'Навчальні посібники'!D42+Монографии!D42</f>
        <v>24</v>
      </c>
      <c r="E42" s="42">
        <f t="shared" si="0"/>
        <v>64.86486486486487</v>
      </c>
      <c r="F42" s="41">
        <f>'Робочі програми'!F42+'Методичні Вказівки'!F42+Конспекти!F42+' Підручники'!F42+'Навчальні посібники'!F42+Монографии!F42</f>
        <v>3</v>
      </c>
      <c r="G42" s="42">
        <f t="shared" si="1"/>
        <v>72.97297297297297</v>
      </c>
      <c r="H42" s="35">
        <f>'Методичні Вказівки'!H42+Конспекти!H42+' Підручники'!H42+'Навчальні посібники'!H42+Монографии!H42</f>
        <v>5</v>
      </c>
      <c r="I42" s="43">
        <f t="shared" si="2"/>
        <v>86.48648648648648</v>
      </c>
    </row>
    <row r="43" spans="1:9" ht="12.75">
      <c r="A43" s="59">
        <v>40</v>
      </c>
      <c r="B43" s="60" t="s">
        <v>54</v>
      </c>
      <c r="C43" s="61">
        <f>'Робочі програми'!C43+'Методичні Вказівки'!C43+Конспекти!C43+' Підручники'!C43+'Навчальні посібники'!C43+Монографии!C43</f>
        <v>27</v>
      </c>
      <c r="D43" s="61">
        <f>'Робочі програми'!D43+'Методичні Вказівки'!D43+Конспекти!D43+' Підручники'!D43+'Навчальні посібники'!D43+Монографии!D43</f>
        <v>26</v>
      </c>
      <c r="E43" s="62">
        <f t="shared" si="0"/>
        <v>96.29629629629629</v>
      </c>
      <c r="F43" s="64">
        <f>'Робочі програми'!F43+'Методичні Вказівки'!F43+Конспекти!F43+' Підручники'!F43+'Навчальні посібники'!F43+Монографии!F43</f>
        <v>1</v>
      </c>
      <c r="G43" s="62">
        <f t="shared" si="1"/>
        <v>100</v>
      </c>
      <c r="H43" s="35">
        <f>'Методичні Вказівки'!H43+Конспекти!H43+' Підручники'!H43+'Навчальні посібники'!H43+Монографии!H43</f>
        <v>0</v>
      </c>
      <c r="I43" s="29">
        <f t="shared" si="2"/>
        <v>100</v>
      </c>
    </row>
    <row r="44" spans="1:9" ht="12.75">
      <c r="A44" s="6"/>
      <c r="B44" s="4"/>
      <c r="C44" s="6">
        <f>SUM(C4:C43)</f>
        <v>1199</v>
      </c>
      <c r="D44" s="6">
        <f>SUM(D4:D43)</f>
        <v>891</v>
      </c>
      <c r="E44" s="15">
        <f t="shared" si="0"/>
        <v>74.31192660550458</v>
      </c>
      <c r="F44" s="18">
        <f>SUM(F4:F43)</f>
        <v>83</v>
      </c>
      <c r="G44" s="15">
        <f t="shared" si="1"/>
        <v>81.23436196830693</v>
      </c>
      <c r="H44" s="33">
        <f>'Методичні Вказівки'!H44+Конспекти!H44+' Підручники'!H44+'Навчальні посібники'!H44+Монографии!H44</f>
        <v>173</v>
      </c>
      <c r="I44" s="31">
        <f t="shared" si="2"/>
        <v>95.66305254378649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21.125" style="0" customWidth="1"/>
    <col min="4" max="4" width="26.125" style="0" customWidth="1"/>
    <col min="5" max="5" width="8.125" style="0" customWidth="1"/>
    <col min="6" max="8" width="0" style="0" hidden="1" customWidth="1"/>
    <col min="9" max="10" width="10.00390625" style="0" customWidth="1"/>
  </cols>
  <sheetData>
    <row r="1" spans="1:10" ht="15" customHeight="1">
      <c r="A1" s="123" t="s">
        <v>65</v>
      </c>
      <c r="B1" s="124"/>
      <c r="C1" s="124"/>
      <c r="D1" s="95">
        <v>41355</v>
      </c>
      <c r="E1" s="119" t="s">
        <v>57</v>
      </c>
      <c r="F1" s="119"/>
      <c r="G1" s="119"/>
      <c r="H1" s="119"/>
      <c r="I1" s="119"/>
      <c r="J1" s="119"/>
    </row>
    <row r="2" spans="1:10" ht="12.75" customHeight="1">
      <c r="A2" s="115" t="s">
        <v>38</v>
      </c>
      <c r="B2" s="116" t="s">
        <v>39</v>
      </c>
      <c r="C2" s="117" t="s">
        <v>56</v>
      </c>
      <c r="D2" s="117" t="s">
        <v>61</v>
      </c>
      <c r="E2" s="120" t="s">
        <v>58</v>
      </c>
      <c r="F2" s="77"/>
      <c r="G2" s="77"/>
      <c r="H2" s="77"/>
      <c r="I2" s="122" t="s">
        <v>41</v>
      </c>
      <c r="J2" s="122"/>
    </row>
    <row r="3" spans="1:10" ht="16.5" customHeight="1">
      <c r="A3" s="115"/>
      <c r="B3" s="116"/>
      <c r="C3" s="118"/>
      <c r="D3" s="118"/>
      <c r="E3" s="121"/>
      <c r="F3" s="79"/>
      <c r="G3" s="79"/>
      <c r="H3" s="79"/>
      <c r="I3" s="78" t="s">
        <v>59</v>
      </c>
      <c r="J3" s="78" t="s">
        <v>60</v>
      </c>
    </row>
    <row r="4" spans="1:10" ht="12.75">
      <c r="A4" s="74">
        <v>1</v>
      </c>
      <c r="B4" s="75" t="s">
        <v>0</v>
      </c>
      <c r="C4" s="76">
        <v>19</v>
      </c>
      <c r="D4" s="96"/>
      <c r="E4" s="7">
        <v>3</v>
      </c>
      <c r="F4" s="7">
        <v>3</v>
      </c>
      <c r="G4" s="7">
        <v>3</v>
      </c>
      <c r="H4" s="7">
        <v>3</v>
      </c>
      <c r="I4" s="7">
        <v>3</v>
      </c>
      <c r="J4" s="7">
        <v>3</v>
      </c>
    </row>
    <row r="5" spans="1:10" ht="12.75">
      <c r="A5" s="74">
        <v>2</v>
      </c>
      <c r="B5" s="75" t="s">
        <v>43</v>
      </c>
      <c r="C5" s="76">
        <v>8</v>
      </c>
      <c r="D5" s="76">
        <v>3</v>
      </c>
      <c r="E5" s="7"/>
      <c r="F5" s="7"/>
      <c r="G5" s="7"/>
      <c r="H5" s="7"/>
      <c r="I5" s="7"/>
      <c r="J5" s="7"/>
    </row>
    <row r="6" spans="1:10" ht="12.75">
      <c r="A6" s="74">
        <v>3</v>
      </c>
      <c r="B6" s="75" t="s">
        <v>1</v>
      </c>
      <c r="C6" s="76">
        <v>8</v>
      </c>
      <c r="D6" s="76">
        <v>4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</row>
    <row r="7" spans="1:12" ht="12.75">
      <c r="A7" s="74">
        <v>4</v>
      </c>
      <c r="B7" s="75" t="s">
        <v>2</v>
      </c>
      <c r="C7" s="76">
        <v>19</v>
      </c>
      <c r="D7" s="76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L7">
        <f>SUM(D5:D11)</f>
        <v>23</v>
      </c>
    </row>
    <row r="8" spans="1:15" ht="12.75">
      <c r="A8" s="74">
        <v>5</v>
      </c>
      <c r="B8" s="75" t="s">
        <v>3</v>
      </c>
      <c r="C8" s="76">
        <v>14</v>
      </c>
      <c r="D8" s="96"/>
      <c r="E8" s="7">
        <v>4</v>
      </c>
      <c r="F8" s="7">
        <v>5</v>
      </c>
      <c r="G8" s="7">
        <v>5</v>
      </c>
      <c r="H8" s="7">
        <v>5</v>
      </c>
      <c r="I8" s="7">
        <v>4</v>
      </c>
      <c r="J8" s="7">
        <v>3</v>
      </c>
      <c r="M8">
        <f>SUM(E4:E11)</f>
        <v>21</v>
      </c>
      <c r="N8">
        <f>SUM(I4:I11)</f>
        <v>21</v>
      </c>
      <c r="O8">
        <f>SUM(J4:J11)</f>
        <v>19</v>
      </c>
    </row>
    <row r="9" spans="1:10" ht="12.75">
      <c r="A9" s="74">
        <v>6</v>
      </c>
      <c r="B9" s="75" t="s">
        <v>4</v>
      </c>
      <c r="C9" s="76">
        <v>15</v>
      </c>
      <c r="D9" s="96"/>
      <c r="E9" s="7">
        <v>3</v>
      </c>
      <c r="F9" s="7">
        <v>3</v>
      </c>
      <c r="G9" s="7">
        <v>3</v>
      </c>
      <c r="H9" s="7">
        <v>3</v>
      </c>
      <c r="I9" s="7">
        <v>3</v>
      </c>
      <c r="J9" s="7">
        <v>3</v>
      </c>
    </row>
    <row r="10" spans="1:10" ht="12.75">
      <c r="A10" s="74">
        <v>7</v>
      </c>
      <c r="B10" s="75" t="s">
        <v>6</v>
      </c>
      <c r="C10" s="76">
        <v>15</v>
      </c>
      <c r="D10" s="76">
        <v>4</v>
      </c>
      <c r="E10" s="7">
        <v>4</v>
      </c>
      <c r="F10" s="7">
        <v>3</v>
      </c>
      <c r="G10" s="7">
        <v>3</v>
      </c>
      <c r="H10" s="7">
        <v>3</v>
      </c>
      <c r="I10" s="7">
        <v>4</v>
      </c>
      <c r="J10" s="7">
        <v>4</v>
      </c>
    </row>
    <row r="11" spans="1:10" ht="12.75">
      <c r="A11" s="74">
        <v>8</v>
      </c>
      <c r="B11" s="75" t="s">
        <v>5</v>
      </c>
      <c r="C11" s="76">
        <v>32</v>
      </c>
      <c r="D11" s="76">
        <v>7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/>
    </row>
    <row r="12" spans="1:10" ht="12.75">
      <c r="A12" s="74">
        <v>9</v>
      </c>
      <c r="B12" s="75" t="s">
        <v>7</v>
      </c>
      <c r="C12" s="76">
        <v>38</v>
      </c>
      <c r="D12" s="76">
        <v>26</v>
      </c>
      <c r="E12" s="7">
        <v>3</v>
      </c>
      <c r="F12" s="7">
        <v>2</v>
      </c>
      <c r="G12" s="7">
        <v>2</v>
      </c>
      <c r="H12" s="7">
        <v>2</v>
      </c>
      <c r="I12" s="7">
        <v>3</v>
      </c>
      <c r="J12" s="7">
        <v>3</v>
      </c>
    </row>
    <row r="13" spans="1:10" ht="12.75">
      <c r="A13" s="74">
        <v>10</v>
      </c>
      <c r="B13" s="75" t="s">
        <v>8</v>
      </c>
      <c r="C13" s="76">
        <v>57</v>
      </c>
      <c r="D13" s="76">
        <v>15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</row>
    <row r="14" spans="1:12" ht="12.75">
      <c r="A14" s="74">
        <v>11</v>
      </c>
      <c r="B14" s="75" t="s">
        <v>9</v>
      </c>
      <c r="C14" s="76">
        <v>15</v>
      </c>
      <c r="D14" s="76">
        <v>4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L14">
        <f>SUM(D12:D17)</f>
        <v>75</v>
      </c>
    </row>
    <row r="15" spans="1:15" ht="12.75">
      <c r="A15" s="74">
        <v>12</v>
      </c>
      <c r="B15" s="75" t="s">
        <v>11</v>
      </c>
      <c r="C15" s="76">
        <v>11</v>
      </c>
      <c r="D15" s="76">
        <v>8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M15">
        <f>SUM(E12:E17)</f>
        <v>19</v>
      </c>
      <c r="N15">
        <f>SUM(I12:I17)</f>
        <v>19</v>
      </c>
      <c r="O15">
        <f>SUM(J12:J17)</f>
        <v>19</v>
      </c>
    </row>
    <row r="16" spans="1:10" ht="12.75">
      <c r="A16" s="74">
        <v>13</v>
      </c>
      <c r="B16" s="75" t="s">
        <v>12</v>
      </c>
      <c r="C16" s="76">
        <v>16</v>
      </c>
      <c r="D16" s="76">
        <v>15</v>
      </c>
      <c r="E16" s="7">
        <v>6</v>
      </c>
      <c r="F16" s="7">
        <v>6</v>
      </c>
      <c r="G16" s="7">
        <v>6</v>
      </c>
      <c r="H16" s="7">
        <v>6</v>
      </c>
      <c r="I16" s="7">
        <v>6</v>
      </c>
      <c r="J16" s="7">
        <v>6</v>
      </c>
    </row>
    <row r="17" spans="1:10" ht="12.75">
      <c r="A17" s="74">
        <v>14</v>
      </c>
      <c r="B17" s="75" t="s">
        <v>10</v>
      </c>
      <c r="C17" s="76">
        <v>13</v>
      </c>
      <c r="D17" s="76">
        <v>7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</row>
    <row r="18" spans="1:10" ht="12.75">
      <c r="A18" s="74">
        <v>15</v>
      </c>
      <c r="B18" s="75" t="s">
        <v>13</v>
      </c>
      <c r="C18" s="76">
        <v>34</v>
      </c>
      <c r="D18" s="76">
        <v>6</v>
      </c>
      <c r="E18" s="7">
        <v>8</v>
      </c>
      <c r="F18" s="7">
        <v>8</v>
      </c>
      <c r="G18" s="7">
        <v>8</v>
      </c>
      <c r="H18" s="7">
        <v>8</v>
      </c>
      <c r="I18" s="7">
        <v>8</v>
      </c>
      <c r="J18" s="7">
        <v>8</v>
      </c>
    </row>
    <row r="19" spans="1:12" ht="12.75">
      <c r="A19" s="74">
        <v>16</v>
      </c>
      <c r="B19" s="91" t="s">
        <v>14</v>
      </c>
      <c r="C19" s="76">
        <v>6</v>
      </c>
      <c r="D19" s="76">
        <v>4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L19">
        <f>SUM(D18:D22)</f>
        <v>19</v>
      </c>
    </row>
    <row r="20" spans="1:10" ht="12.75">
      <c r="A20" s="74">
        <v>17</v>
      </c>
      <c r="B20" s="75" t="s">
        <v>16</v>
      </c>
      <c r="C20" s="76">
        <v>83</v>
      </c>
      <c r="D20" s="76">
        <v>4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</row>
    <row r="21" spans="1:15" ht="12.75">
      <c r="A21" s="74">
        <v>18</v>
      </c>
      <c r="B21" s="75" t="s">
        <v>17</v>
      </c>
      <c r="C21" s="76">
        <v>31</v>
      </c>
      <c r="D21" s="76">
        <v>4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M21">
        <f>SUM(E18:E22)</f>
        <v>17</v>
      </c>
      <c r="N21">
        <f>SUM(I18:I22)</f>
        <v>17</v>
      </c>
      <c r="O21">
        <f>SUM(J18:J22)</f>
        <v>17</v>
      </c>
    </row>
    <row r="22" spans="1:10" ht="12.75">
      <c r="A22" s="74">
        <v>19</v>
      </c>
      <c r="B22" s="75" t="s">
        <v>15</v>
      </c>
      <c r="C22" s="76">
        <v>8</v>
      </c>
      <c r="D22" s="76">
        <v>1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</row>
    <row r="23" spans="1:10" ht="12.75">
      <c r="A23" s="74">
        <v>20</v>
      </c>
      <c r="B23" s="75" t="s">
        <v>18</v>
      </c>
      <c r="C23" s="76">
        <v>32</v>
      </c>
      <c r="D23" s="76">
        <v>5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</row>
    <row r="24" spans="1:10" ht="12.75">
      <c r="A24" s="74">
        <v>21</v>
      </c>
      <c r="B24" s="75" t="s">
        <v>19</v>
      </c>
      <c r="C24" s="76">
        <v>23</v>
      </c>
      <c r="D24" s="76">
        <v>2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</row>
    <row r="25" spans="1:15" ht="12.75">
      <c r="A25" s="74">
        <v>22</v>
      </c>
      <c r="B25" s="75" t="s">
        <v>20</v>
      </c>
      <c r="C25" s="76">
        <v>24</v>
      </c>
      <c r="D25" s="76">
        <v>4</v>
      </c>
      <c r="E25" s="7">
        <v>3</v>
      </c>
      <c r="F25" s="7">
        <v>3</v>
      </c>
      <c r="G25" s="7">
        <v>3</v>
      </c>
      <c r="H25" s="7">
        <v>3</v>
      </c>
      <c r="I25" s="7">
        <v>3</v>
      </c>
      <c r="J25" s="7">
        <v>3</v>
      </c>
      <c r="M25">
        <f>SUM(E23:E27)</f>
        <v>16</v>
      </c>
      <c r="N25">
        <f>SUM(I23:I27)</f>
        <v>16</v>
      </c>
      <c r="O25">
        <f>SUM(J23:J27)</f>
        <v>16</v>
      </c>
    </row>
    <row r="26" spans="1:10" ht="12.75">
      <c r="A26" s="74">
        <v>23</v>
      </c>
      <c r="B26" s="75" t="s">
        <v>21</v>
      </c>
      <c r="C26" s="76">
        <v>19</v>
      </c>
      <c r="D26" s="96"/>
      <c r="E26" s="7">
        <v>4</v>
      </c>
      <c r="F26" s="7">
        <v>5</v>
      </c>
      <c r="G26" s="7">
        <v>5</v>
      </c>
      <c r="H26" s="7">
        <v>5</v>
      </c>
      <c r="I26" s="7">
        <v>4</v>
      </c>
      <c r="J26" s="7">
        <v>4</v>
      </c>
    </row>
    <row r="27" spans="1:10" ht="12.75">
      <c r="A27" s="74">
        <v>24</v>
      </c>
      <c r="B27" s="75" t="s">
        <v>22</v>
      </c>
      <c r="C27" s="76">
        <v>28</v>
      </c>
      <c r="D27" s="96"/>
      <c r="E27" s="7">
        <v>2</v>
      </c>
      <c r="F27" s="7">
        <v>1</v>
      </c>
      <c r="G27" s="7">
        <v>1</v>
      </c>
      <c r="H27" s="7">
        <v>1</v>
      </c>
      <c r="I27" s="7">
        <v>2</v>
      </c>
      <c r="J27" s="7">
        <v>2</v>
      </c>
    </row>
    <row r="28" spans="1:10" ht="12.75">
      <c r="A28" s="74">
        <v>25</v>
      </c>
      <c r="B28" s="75" t="s">
        <v>23</v>
      </c>
      <c r="C28" s="76">
        <v>27</v>
      </c>
      <c r="D28" s="76">
        <v>10</v>
      </c>
      <c r="E28" s="7">
        <v>6</v>
      </c>
      <c r="F28" s="7">
        <v>6</v>
      </c>
      <c r="G28" s="7">
        <v>6</v>
      </c>
      <c r="H28" s="7">
        <v>6</v>
      </c>
      <c r="I28" s="7">
        <v>6</v>
      </c>
      <c r="J28" s="7">
        <v>5</v>
      </c>
    </row>
    <row r="29" spans="1:10" ht="12.75">
      <c r="A29" s="74">
        <v>26</v>
      </c>
      <c r="B29" s="75" t="s">
        <v>24</v>
      </c>
      <c r="C29" s="76">
        <v>25</v>
      </c>
      <c r="D29" s="76">
        <v>6</v>
      </c>
      <c r="E29" s="7">
        <v>4</v>
      </c>
      <c r="F29" s="7">
        <v>4</v>
      </c>
      <c r="G29" s="7">
        <v>4</v>
      </c>
      <c r="H29" s="7">
        <v>4</v>
      </c>
      <c r="I29" s="7">
        <v>4</v>
      </c>
      <c r="J29" s="7">
        <v>4</v>
      </c>
    </row>
    <row r="30" spans="1:10" ht="12.75">
      <c r="A30" s="74">
        <v>27</v>
      </c>
      <c r="B30" s="75" t="s">
        <v>25</v>
      </c>
      <c r="C30" s="76">
        <v>25</v>
      </c>
      <c r="D30" s="76">
        <v>9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</row>
    <row r="31" spans="1:15" ht="12.75">
      <c r="A31" s="74">
        <v>28</v>
      </c>
      <c r="B31" s="75" t="s">
        <v>26</v>
      </c>
      <c r="C31" s="76">
        <v>80</v>
      </c>
      <c r="D31" s="76">
        <v>15</v>
      </c>
      <c r="E31" s="7">
        <v>9</v>
      </c>
      <c r="F31" s="7">
        <v>9</v>
      </c>
      <c r="G31" s="7">
        <v>9</v>
      </c>
      <c r="H31" s="7">
        <v>9</v>
      </c>
      <c r="I31" s="7">
        <v>9</v>
      </c>
      <c r="J31" s="7">
        <v>8</v>
      </c>
      <c r="M31">
        <f>SUM(E28:E32)</f>
        <v>22</v>
      </c>
      <c r="N31">
        <f>SUM(I28:I32)</f>
        <v>22</v>
      </c>
      <c r="O31">
        <f>SUM(J28:J32)</f>
        <v>20</v>
      </c>
    </row>
    <row r="32" spans="1:10" ht="14.25" customHeight="1">
      <c r="A32" s="90">
        <v>29</v>
      </c>
      <c r="B32" s="75" t="s">
        <v>27</v>
      </c>
      <c r="C32" s="76">
        <v>38</v>
      </c>
      <c r="D32" s="76">
        <v>3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</row>
    <row r="33" spans="1:10" ht="12.75">
      <c r="A33" s="74">
        <v>30</v>
      </c>
      <c r="B33" s="75" t="s">
        <v>29</v>
      </c>
      <c r="C33" s="76">
        <v>44</v>
      </c>
      <c r="D33" s="76">
        <v>7</v>
      </c>
      <c r="E33" s="7">
        <v>12</v>
      </c>
      <c r="F33" s="7">
        <v>13</v>
      </c>
      <c r="G33" s="7">
        <v>13</v>
      </c>
      <c r="H33" s="7">
        <v>13</v>
      </c>
      <c r="I33" s="7">
        <v>12</v>
      </c>
      <c r="J33" s="7">
        <v>11</v>
      </c>
    </row>
    <row r="34" spans="1:10" ht="12.75">
      <c r="A34" s="74">
        <v>31</v>
      </c>
      <c r="B34" s="75" t="s">
        <v>30</v>
      </c>
      <c r="C34" s="76">
        <v>61</v>
      </c>
      <c r="D34" s="76">
        <v>6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</row>
    <row r="35" spans="1:15" ht="12.75">
      <c r="A35" s="74">
        <v>32</v>
      </c>
      <c r="B35" s="75" t="s">
        <v>28</v>
      </c>
      <c r="C35" s="76">
        <v>45</v>
      </c>
      <c r="D35" s="76">
        <v>9</v>
      </c>
      <c r="E35" s="7">
        <v>11</v>
      </c>
      <c r="F35" s="7">
        <v>11</v>
      </c>
      <c r="G35" s="7">
        <v>11</v>
      </c>
      <c r="H35" s="7">
        <v>11</v>
      </c>
      <c r="I35" s="7">
        <v>11</v>
      </c>
      <c r="J35" s="7">
        <v>10</v>
      </c>
      <c r="M35">
        <f>SUM(E33:E38)</f>
        <v>45</v>
      </c>
      <c r="N35">
        <f>SUM(I33:I38)</f>
        <v>45</v>
      </c>
      <c r="O35">
        <f>SUM(J33:J38)</f>
        <v>43</v>
      </c>
    </row>
    <row r="36" spans="1:10" ht="12.75">
      <c r="A36" s="74">
        <v>33</v>
      </c>
      <c r="B36" s="75" t="s">
        <v>31</v>
      </c>
      <c r="C36" s="76">
        <v>140</v>
      </c>
      <c r="D36" s="76">
        <v>33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</row>
    <row r="37" spans="1:10" ht="12.75">
      <c r="A37" s="74">
        <v>34</v>
      </c>
      <c r="B37" s="75" t="s">
        <v>32</v>
      </c>
      <c r="C37" s="76">
        <v>55</v>
      </c>
      <c r="D37" s="76">
        <v>5</v>
      </c>
      <c r="E37" s="7">
        <v>5</v>
      </c>
      <c r="F37" s="7">
        <v>5</v>
      </c>
      <c r="G37" s="7">
        <v>5</v>
      </c>
      <c r="H37" s="7">
        <v>5</v>
      </c>
      <c r="I37" s="7">
        <v>5</v>
      </c>
      <c r="J37" s="7">
        <v>5</v>
      </c>
    </row>
    <row r="38" spans="1:10" ht="12.75">
      <c r="A38" s="74">
        <v>35</v>
      </c>
      <c r="B38" s="75" t="s">
        <v>33</v>
      </c>
      <c r="C38" s="76">
        <v>56</v>
      </c>
      <c r="D38" s="76">
        <v>35</v>
      </c>
      <c r="E38" s="7">
        <v>10</v>
      </c>
      <c r="F38" s="7">
        <v>10</v>
      </c>
      <c r="G38" s="7">
        <v>10</v>
      </c>
      <c r="H38" s="7">
        <v>10</v>
      </c>
      <c r="I38" s="7">
        <v>10</v>
      </c>
      <c r="J38" s="7">
        <v>10</v>
      </c>
    </row>
    <row r="39" spans="1:15" ht="12.75">
      <c r="A39" s="74">
        <v>36</v>
      </c>
      <c r="B39" s="75" t="s">
        <v>34</v>
      </c>
      <c r="C39" s="76">
        <v>39</v>
      </c>
      <c r="D39" s="76">
        <v>3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M39">
        <f>SUM(E39:E40)</f>
        <v>2</v>
      </c>
      <c r="N39">
        <f>SUM(I39:I40)</f>
        <v>2</v>
      </c>
      <c r="O39">
        <f>SUM(J39:J40)</f>
        <v>2</v>
      </c>
    </row>
    <row r="40" spans="1:10" ht="12.75">
      <c r="A40" s="74">
        <v>37</v>
      </c>
      <c r="B40" s="75" t="s">
        <v>35</v>
      </c>
      <c r="C40" s="76">
        <v>5</v>
      </c>
      <c r="D40" s="96"/>
      <c r="E40" s="7"/>
      <c r="F40" s="7">
        <v>1</v>
      </c>
      <c r="G40" s="7">
        <v>1</v>
      </c>
      <c r="H40" s="7">
        <v>1</v>
      </c>
      <c r="I40" s="7"/>
      <c r="J40" s="7"/>
    </row>
    <row r="41" spans="1:10" ht="12.75">
      <c r="A41" s="74">
        <v>38</v>
      </c>
      <c r="B41" s="75" t="s">
        <v>36</v>
      </c>
      <c r="C41" s="76">
        <v>95</v>
      </c>
      <c r="D41" s="76">
        <v>23</v>
      </c>
      <c r="E41" s="7">
        <v>6</v>
      </c>
      <c r="F41" s="7">
        <v>8</v>
      </c>
      <c r="G41" s="7">
        <v>8</v>
      </c>
      <c r="H41" s="7">
        <v>8</v>
      </c>
      <c r="I41" s="7">
        <v>6</v>
      </c>
      <c r="J41" s="7">
        <v>6</v>
      </c>
    </row>
    <row r="42" spans="1:15" ht="12.75">
      <c r="A42" s="74">
        <v>39</v>
      </c>
      <c r="B42" s="75" t="s">
        <v>37</v>
      </c>
      <c r="C42" s="76">
        <v>52</v>
      </c>
      <c r="D42" s="76">
        <v>14</v>
      </c>
      <c r="E42" s="7">
        <v>5</v>
      </c>
      <c r="F42" s="7">
        <v>4</v>
      </c>
      <c r="G42" s="7">
        <v>4</v>
      </c>
      <c r="H42" s="7">
        <v>4</v>
      </c>
      <c r="I42" s="7">
        <v>5</v>
      </c>
      <c r="J42" s="7">
        <v>5</v>
      </c>
      <c r="M42">
        <f>SUM(E41:E43)</f>
        <v>13</v>
      </c>
      <c r="N42">
        <f>SUM(I41:I43)</f>
        <v>13</v>
      </c>
      <c r="O42">
        <f>SUM(J41:J43)</f>
        <v>13</v>
      </c>
    </row>
    <row r="43" spans="1:10" ht="14.25" customHeight="1">
      <c r="A43" s="90">
        <v>40</v>
      </c>
      <c r="B43" s="75" t="s">
        <v>55</v>
      </c>
      <c r="C43" s="76">
        <v>54</v>
      </c>
      <c r="D43" s="76">
        <v>10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</row>
    <row r="44" spans="3:10" ht="12.75">
      <c r="C44" s="9">
        <f>SUM(C4:C43)-40</f>
        <v>1369</v>
      </c>
      <c r="D44" s="28">
        <f>SUM(D4:D43)</f>
        <v>316</v>
      </c>
      <c r="E44" s="9">
        <f aca="true" t="shared" si="0" ref="E44:J44">SUM(E4:E43)</f>
        <v>155</v>
      </c>
      <c r="F44" s="9">
        <f t="shared" si="0"/>
        <v>157</v>
      </c>
      <c r="G44" s="9">
        <f t="shared" si="0"/>
        <v>157</v>
      </c>
      <c r="H44" s="9">
        <f t="shared" si="0"/>
        <v>157</v>
      </c>
      <c r="I44" s="9">
        <f t="shared" si="0"/>
        <v>155</v>
      </c>
      <c r="J44" s="9">
        <f t="shared" si="0"/>
        <v>149</v>
      </c>
    </row>
    <row r="50" ht="12.75">
      <c r="I50">
        <f>I44-J44</f>
        <v>6</v>
      </c>
    </row>
  </sheetData>
  <sheetProtection/>
  <mergeCells count="8">
    <mergeCell ref="A2:A3"/>
    <mergeCell ref="B2:B3"/>
    <mergeCell ref="C2:C3"/>
    <mergeCell ref="E1:J1"/>
    <mergeCell ref="E2:E3"/>
    <mergeCell ref="I2:J2"/>
    <mergeCell ref="A1:C1"/>
    <mergeCell ref="D2:D3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44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15.125" style="0" customWidth="1"/>
    <col min="4" max="4" width="18.625" style="0" customWidth="1"/>
    <col min="5" max="5" width="17.875" style="0" customWidth="1"/>
    <col min="6" max="6" width="26.375" style="0" customWidth="1"/>
    <col min="7" max="7" width="40.00390625" style="0" customWidth="1"/>
  </cols>
  <sheetData>
    <row r="1" spans="1:6" ht="12.75">
      <c r="A1" s="123"/>
      <c r="B1" s="124"/>
      <c r="C1" s="124"/>
      <c r="D1" s="124"/>
      <c r="E1" s="124"/>
      <c r="F1" s="126"/>
    </row>
    <row r="2" spans="1:6" ht="12.75" customHeight="1">
      <c r="A2" s="125" t="s">
        <v>38</v>
      </c>
      <c r="B2" s="125" t="s">
        <v>39</v>
      </c>
      <c r="C2" s="117" t="s">
        <v>62</v>
      </c>
      <c r="D2" s="117" t="s">
        <v>64</v>
      </c>
      <c r="E2" s="127" t="s">
        <v>63</v>
      </c>
      <c r="F2" s="117" t="s">
        <v>61</v>
      </c>
    </row>
    <row r="3" spans="1:6" ht="12.75">
      <c r="A3" s="100"/>
      <c r="B3" s="100"/>
      <c r="C3" s="118"/>
      <c r="D3" s="118"/>
      <c r="E3" s="128"/>
      <c r="F3" s="118"/>
    </row>
    <row r="4" spans="1:6" ht="12.75">
      <c r="A4" s="54">
        <v>1</v>
      </c>
      <c r="B4" s="55" t="s">
        <v>0</v>
      </c>
      <c r="C4" s="80">
        <v>15</v>
      </c>
      <c r="D4" s="56">
        <v>6</v>
      </c>
      <c r="E4" s="7">
        <v>6</v>
      </c>
      <c r="F4" s="56"/>
    </row>
    <row r="5" spans="1:6" ht="12.75">
      <c r="A5" s="54">
        <v>2</v>
      </c>
      <c r="B5" s="55" t="s">
        <v>43</v>
      </c>
      <c r="C5" s="80">
        <v>6</v>
      </c>
      <c r="D5" s="56">
        <v>3</v>
      </c>
      <c r="E5" s="7">
        <v>2</v>
      </c>
      <c r="F5" s="56">
        <v>3</v>
      </c>
    </row>
    <row r="6" spans="1:6" ht="12.75">
      <c r="A6" s="54">
        <v>3</v>
      </c>
      <c r="B6" s="55" t="s">
        <v>1</v>
      </c>
      <c r="C6" s="80">
        <v>9</v>
      </c>
      <c r="D6" s="56">
        <v>0</v>
      </c>
      <c r="E6" s="7">
        <v>0</v>
      </c>
      <c r="F6" s="56">
        <v>2</v>
      </c>
    </row>
    <row r="7" spans="1:6" ht="12.75">
      <c r="A7" s="54">
        <v>4</v>
      </c>
      <c r="B7" s="55" t="s">
        <v>2</v>
      </c>
      <c r="C7" s="80">
        <v>15</v>
      </c>
      <c r="D7" s="56">
        <v>1</v>
      </c>
      <c r="E7" s="7">
        <v>1</v>
      </c>
      <c r="F7" s="56">
        <v>1</v>
      </c>
    </row>
    <row r="8" spans="1:6" ht="12.75">
      <c r="A8" s="54">
        <v>5</v>
      </c>
      <c r="B8" s="55" t="s">
        <v>3</v>
      </c>
      <c r="C8" s="80">
        <v>26</v>
      </c>
      <c r="D8" s="56">
        <v>0</v>
      </c>
      <c r="E8" s="7">
        <v>0</v>
      </c>
      <c r="F8" s="56"/>
    </row>
    <row r="9" spans="1:6" ht="12.75">
      <c r="A9" s="54">
        <v>6</v>
      </c>
      <c r="B9" s="55" t="s">
        <v>4</v>
      </c>
      <c r="C9" s="80">
        <v>16</v>
      </c>
      <c r="D9" s="56">
        <v>0</v>
      </c>
      <c r="E9" s="7">
        <v>0</v>
      </c>
      <c r="F9" s="56"/>
    </row>
    <row r="10" spans="1:6" ht="12.75">
      <c r="A10" s="70">
        <v>7</v>
      </c>
      <c r="B10" s="71" t="s">
        <v>6</v>
      </c>
      <c r="C10" s="80">
        <v>16</v>
      </c>
      <c r="D10" s="72">
        <v>1</v>
      </c>
      <c r="E10" s="7">
        <v>1</v>
      </c>
      <c r="F10" s="72">
        <v>3</v>
      </c>
    </row>
    <row r="11" spans="1:6" ht="12.75">
      <c r="A11" s="54">
        <v>8</v>
      </c>
      <c r="B11" s="55" t="s">
        <v>5</v>
      </c>
      <c r="C11" s="80">
        <v>11</v>
      </c>
      <c r="D11" s="56">
        <v>3</v>
      </c>
      <c r="E11" s="7">
        <v>4</v>
      </c>
      <c r="F11" s="56">
        <v>2</v>
      </c>
    </row>
    <row r="12" spans="1:6" ht="12.75">
      <c r="A12" s="54">
        <v>9</v>
      </c>
      <c r="B12" s="55" t="s">
        <v>7</v>
      </c>
      <c r="C12" s="80">
        <v>19</v>
      </c>
      <c r="D12" s="56">
        <v>2</v>
      </c>
      <c r="E12" s="7">
        <v>2</v>
      </c>
      <c r="F12" s="56">
        <v>22</v>
      </c>
    </row>
    <row r="13" spans="1:6" ht="12.75">
      <c r="A13" s="54">
        <v>10</v>
      </c>
      <c r="B13" s="55" t="s">
        <v>8</v>
      </c>
      <c r="C13" s="80">
        <v>15</v>
      </c>
      <c r="D13" s="56">
        <v>5</v>
      </c>
      <c r="E13" s="7">
        <v>8</v>
      </c>
      <c r="F13" s="56">
        <v>13</v>
      </c>
    </row>
    <row r="14" spans="1:6" ht="12.75">
      <c r="A14" s="54">
        <v>11</v>
      </c>
      <c r="B14" s="55" t="s">
        <v>9</v>
      </c>
      <c r="C14" s="80">
        <v>7</v>
      </c>
      <c r="D14" s="56">
        <v>2</v>
      </c>
      <c r="E14" s="7">
        <v>3</v>
      </c>
      <c r="F14" s="56">
        <v>3</v>
      </c>
    </row>
    <row r="15" spans="1:6" ht="12.75">
      <c r="A15" s="54">
        <v>12</v>
      </c>
      <c r="B15" s="55" t="s">
        <v>11</v>
      </c>
      <c r="C15" s="80">
        <v>14</v>
      </c>
      <c r="D15" s="56">
        <v>1</v>
      </c>
      <c r="E15" s="7">
        <v>1</v>
      </c>
      <c r="F15" s="56">
        <v>8</v>
      </c>
    </row>
    <row r="16" spans="1:6" ht="12.75">
      <c r="A16" s="54">
        <v>13</v>
      </c>
      <c r="B16" s="55" t="s">
        <v>12</v>
      </c>
      <c r="C16" s="80">
        <v>17</v>
      </c>
      <c r="D16" s="56">
        <v>5</v>
      </c>
      <c r="E16" s="7">
        <v>10</v>
      </c>
      <c r="F16" s="56">
        <v>14</v>
      </c>
    </row>
    <row r="17" spans="1:6" ht="12.75">
      <c r="A17" s="54">
        <v>14</v>
      </c>
      <c r="B17" s="55" t="s">
        <v>10</v>
      </c>
      <c r="C17" s="80">
        <v>9</v>
      </c>
      <c r="D17" s="56">
        <v>4</v>
      </c>
      <c r="E17" s="7">
        <v>3</v>
      </c>
      <c r="F17" s="56">
        <v>4</v>
      </c>
    </row>
    <row r="18" spans="1:6" ht="12.75">
      <c r="A18" s="54">
        <v>15</v>
      </c>
      <c r="B18" s="55" t="s">
        <v>13</v>
      </c>
      <c r="C18" s="80">
        <v>29</v>
      </c>
      <c r="D18" s="56">
        <v>9</v>
      </c>
      <c r="E18" s="7">
        <v>12</v>
      </c>
      <c r="F18" s="56">
        <v>3</v>
      </c>
    </row>
    <row r="19" spans="1:6" ht="12.75">
      <c r="A19" s="54">
        <v>16</v>
      </c>
      <c r="B19" s="57" t="s">
        <v>14</v>
      </c>
      <c r="C19" s="80">
        <v>11</v>
      </c>
      <c r="D19" s="56">
        <v>1</v>
      </c>
      <c r="E19" s="7">
        <v>1</v>
      </c>
      <c r="F19" s="56">
        <v>3</v>
      </c>
    </row>
    <row r="20" spans="1:6" ht="12.75">
      <c r="A20" s="54">
        <v>17</v>
      </c>
      <c r="B20" s="55" t="s">
        <v>16</v>
      </c>
      <c r="C20" s="80">
        <v>13</v>
      </c>
      <c r="D20" s="56">
        <v>4</v>
      </c>
      <c r="E20" s="7">
        <v>19</v>
      </c>
      <c r="F20" s="56">
        <v>2</v>
      </c>
    </row>
    <row r="21" spans="1:6" ht="12.75">
      <c r="A21" s="54">
        <v>18</v>
      </c>
      <c r="B21" s="55" t="s">
        <v>17</v>
      </c>
      <c r="C21" s="80">
        <v>9</v>
      </c>
      <c r="D21" s="56">
        <v>2</v>
      </c>
      <c r="E21" s="7">
        <v>2</v>
      </c>
      <c r="F21" s="56">
        <v>4</v>
      </c>
    </row>
    <row r="22" spans="1:6" ht="12.75">
      <c r="A22" s="54">
        <v>19</v>
      </c>
      <c r="B22" s="55" t="s">
        <v>15</v>
      </c>
      <c r="C22" s="81">
        <v>7</v>
      </c>
      <c r="D22" s="56">
        <v>2</v>
      </c>
      <c r="E22" s="7">
        <v>1</v>
      </c>
      <c r="F22" s="56">
        <v>1</v>
      </c>
    </row>
    <row r="23" spans="1:6" ht="12.75">
      <c r="A23" s="54">
        <v>20</v>
      </c>
      <c r="B23" s="55" t="s">
        <v>18</v>
      </c>
      <c r="C23" s="82">
        <v>22</v>
      </c>
      <c r="D23" s="56">
        <v>3</v>
      </c>
      <c r="E23" s="7">
        <v>8</v>
      </c>
      <c r="F23" s="56">
        <v>2</v>
      </c>
    </row>
    <row r="24" spans="1:6" ht="12.75">
      <c r="A24" s="54">
        <v>21</v>
      </c>
      <c r="B24" s="55" t="s">
        <v>19</v>
      </c>
      <c r="C24" s="82">
        <v>15</v>
      </c>
      <c r="D24" s="56">
        <v>3</v>
      </c>
      <c r="E24" s="7">
        <v>3</v>
      </c>
      <c r="F24" s="56"/>
    </row>
    <row r="25" spans="1:6" ht="12.75">
      <c r="A25" s="70">
        <v>22</v>
      </c>
      <c r="B25" s="71" t="s">
        <v>20</v>
      </c>
      <c r="C25" s="83">
        <v>10</v>
      </c>
      <c r="D25" s="72">
        <v>1</v>
      </c>
      <c r="E25" s="85">
        <v>1</v>
      </c>
      <c r="F25" s="72">
        <v>4</v>
      </c>
    </row>
    <row r="26" spans="1:6" ht="12.75">
      <c r="A26" s="54">
        <v>23</v>
      </c>
      <c r="B26" s="55" t="s">
        <v>21</v>
      </c>
      <c r="C26" s="82">
        <v>21</v>
      </c>
      <c r="D26" s="56">
        <v>1</v>
      </c>
      <c r="E26" s="7">
        <v>1</v>
      </c>
      <c r="F26" s="56"/>
    </row>
    <row r="27" spans="1:6" ht="12.75">
      <c r="A27" s="54">
        <v>24</v>
      </c>
      <c r="B27" s="55" t="s">
        <v>22</v>
      </c>
      <c r="C27" s="82">
        <v>10</v>
      </c>
      <c r="D27" s="56">
        <v>3</v>
      </c>
      <c r="E27" s="7">
        <v>4</v>
      </c>
      <c r="F27" s="56"/>
    </row>
    <row r="28" spans="1:6" ht="12.75">
      <c r="A28" s="54">
        <v>25</v>
      </c>
      <c r="B28" s="55" t="s">
        <v>23</v>
      </c>
      <c r="C28" s="82">
        <v>21</v>
      </c>
      <c r="D28" s="56">
        <v>4</v>
      </c>
      <c r="E28" s="7">
        <v>12</v>
      </c>
      <c r="F28" s="56">
        <v>7</v>
      </c>
    </row>
    <row r="29" spans="1:6" ht="12.75">
      <c r="A29" s="54">
        <v>26</v>
      </c>
      <c r="B29" s="55" t="s">
        <v>24</v>
      </c>
      <c r="C29" s="82">
        <v>20</v>
      </c>
      <c r="D29" s="56">
        <v>10</v>
      </c>
      <c r="E29" s="7">
        <v>12</v>
      </c>
      <c r="F29" s="56">
        <v>10</v>
      </c>
    </row>
    <row r="30" spans="1:6" ht="12.75">
      <c r="A30" s="54">
        <v>27</v>
      </c>
      <c r="B30" s="55" t="s">
        <v>25</v>
      </c>
      <c r="C30" s="82">
        <v>11</v>
      </c>
      <c r="D30" s="56">
        <v>3</v>
      </c>
      <c r="E30" s="7">
        <v>3</v>
      </c>
      <c r="F30" s="72">
        <v>7</v>
      </c>
    </row>
    <row r="31" spans="1:6" ht="12.75">
      <c r="A31" s="54">
        <v>28</v>
      </c>
      <c r="B31" s="55" t="s">
        <v>26</v>
      </c>
      <c r="C31" s="82">
        <v>40</v>
      </c>
      <c r="D31" s="56">
        <v>12</v>
      </c>
      <c r="E31" s="7">
        <v>31</v>
      </c>
      <c r="F31" s="56">
        <v>15</v>
      </c>
    </row>
    <row r="32" spans="1:6" ht="12.75" customHeight="1">
      <c r="A32" s="58">
        <v>29</v>
      </c>
      <c r="B32" s="55" t="s">
        <v>27</v>
      </c>
      <c r="C32" s="82">
        <v>7</v>
      </c>
      <c r="D32" s="56">
        <v>3</v>
      </c>
      <c r="E32" s="7">
        <v>3</v>
      </c>
      <c r="F32" s="56">
        <v>2</v>
      </c>
    </row>
    <row r="33" spans="1:6" ht="12.75">
      <c r="A33" s="54">
        <v>30</v>
      </c>
      <c r="B33" s="55" t="s">
        <v>29</v>
      </c>
      <c r="C33" s="82">
        <v>30</v>
      </c>
      <c r="D33" s="56">
        <v>16</v>
      </c>
      <c r="E33" s="7">
        <v>38</v>
      </c>
      <c r="F33" s="56"/>
    </row>
    <row r="34" spans="1:6" ht="12.75">
      <c r="A34" s="54">
        <v>31</v>
      </c>
      <c r="B34" s="55" t="s">
        <v>30</v>
      </c>
      <c r="C34" s="82">
        <v>14</v>
      </c>
      <c r="D34" s="56">
        <v>3</v>
      </c>
      <c r="E34" s="7">
        <v>3</v>
      </c>
      <c r="F34" s="56">
        <v>5</v>
      </c>
    </row>
    <row r="35" spans="1:6" ht="12.75">
      <c r="A35" s="54">
        <v>32</v>
      </c>
      <c r="B35" s="55" t="s">
        <v>28</v>
      </c>
      <c r="C35" s="82">
        <v>28</v>
      </c>
      <c r="D35" s="56">
        <v>18</v>
      </c>
      <c r="E35" s="7">
        <v>50</v>
      </c>
      <c r="F35" s="56">
        <v>6</v>
      </c>
    </row>
    <row r="36" spans="1:6" ht="12.75">
      <c r="A36" s="54">
        <v>33</v>
      </c>
      <c r="B36" s="55" t="s">
        <v>31</v>
      </c>
      <c r="C36" s="82">
        <v>23</v>
      </c>
      <c r="D36" s="56">
        <v>14</v>
      </c>
      <c r="E36" s="7">
        <v>18</v>
      </c>
      <c r="F36" s="56">
        <v>27</v>
      </c>
    </row>
    <row r="37" spans="1:6" ht="12.75">
      <c r="A37" s="54">
        <v>34</v>
      </c>
      <c r="B37" s="55" t="s">
        <v>32</v>
      </c>
      <c r="C37" s="82">
        <v>23</v>
      </c>
      <c r="D37" s="56">
        <v>4</v>
      </c>
      <c r="E37" s="7">
        <v>10</v>
      </c>
      <c r="F37" s="56">
        <v>3</v>
      </c>
    </row>
    <row r="38" spans="1:6" ht="12.75">
      <c r="A38" s="54">
        <v>35</v>
      </c>
      <c r="B38" s="55" t="s">
        <v>33</v>
      </c>
      <c r="C38" s="82">
        <v>35</v>
      </c>
      <c r="D38" s="56">
        <v>3</v>
      </c>
      <c r="E38" s="7">
        <v>3</v>
      </c>
      <c r="F38" s="56">
        <v>17</v>
      </c>
    </row>
    <row r="39" spans="1:6" ht="12.75">
      <c r="A39" s="54">
        <v>36</v>
      </c>
      <c r="B39" s="55" t="s">
        <v>34</v>
      </c>
      <c r="C39" s="82">
        <v>9</v>
      </c>
      <c r="D39" s="56">
        <v>1</v>
      </c>
      <c r="E39" s="7">
        <v>1</v>
      </c>
      <c r="F39" s="56"/>
    </row>
    <row r="40" spans="1:6" ht="12.75">
      <c r="A40" s="54">
        <v>37</v>
      </c>
      <c r="B40" s="55" t="s">
        <v>35</v>
      </c>
      <c r="C40" s="83">
        <v>9</v>
      </c>
      <c r="D40" s="56">
        <v>0</v>
      </c>
      <c r="E40" s="7">
        <v>0</v>
      </c>
      <c r="F40" s="56"/>
    </row>
    <row r="41" spans="1:6" ht="12.75">
      <c r="A41" s="54">
        <v>38</v>
      </c>
      <c r="B41" s="55" t="s">
        <v>36</v>
      </c>
      <c r="C41" s="83">
        <v>14</v>
      </c>
      <c r="D41" s="56">
        <v>13</v>
      </c>
      <c r="E41" s="7">
        <v>21</v>
      </c>
      <c r="F41" s="56">
        <v>13</v>
      </c>
    </row>
    <row r="42" spans="1:6" ht="12.75">
      <c r="A42" s="54">
        <v>39</v>
      </c>
      <c r="B42" s="55" t="s">
        <v>37</v>
      </c>
      <c r="C42" s="84">
        <v>9</v>
      </c>
      <c r="D42" s="56">
        <v>4</v>
      </c>
      <c r="E42" s="7">
        <v>9</v>
      </c>
      <c r="F42" s="56">
        <v>5</v>
      </c>
    </row>
    <row r="43" spans="1:6" ht="15" customHeight="1">
      <c r="A43" s="58">
        <v>40</v>
      </c>
      <c r="B43" s="55" t="s">
        <v>55</v>
      </c>
      <c r="C43" s="82">
        <v>9</v>
      </c>
      <c r="D43" s="56">
        <v>7</v>
      </c>
      <c r="E43" s="7">
        <v>7</v>
      </c>
      <c r="F43" s="56">
        <v>10</v>
      </c>
    </row>
    <row r="44" spans="3:6" ht="12.75">
      <c r="C44" s="9">
        <f>SUM(C4:C43)</f>
        <v>644</v>
      </c>
      <c r="D44" s="9">
        <f>SUM(D4:D43)</f>
        <v>177</v>
      </c>
      <c r="E44" s="9">
        <f>SUM(E4:E43)</f>
        <v>314</v>
      </c>
      <c r="F44" s="28">
        <f>SUM(F4:F43)</f>
        <v>221</v>
      </c>
    </row>
  </sheetData>
  <sheetProtection/>
  <mergeCells count="7">
    <mergeCell ref="A2:A3"/>
    <mergeCell ref="B2:B3"/>
    <mergeCell ref="C2:C3"/>
    <mergeCell ref="D2:D3"/>
    <mergeCell ref="A1:F1"/>
    <mergeCell ref="E2:E3"/>
    <mergeCell ref="F2:F3"/>
  </mergeCells>
  <printOptions/>
  <pageMargins left="0.2" right="0.1968503937007874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Your User Name</cp:lastModifiedBy>
  <cp:lastPrinted>2013-03-18T06:48:42Z</cp:lastPrinted>
  <dcterms:created xsi:type="dcterms:W3CDTF">2008-10-29T12:56:58Z</dcterms:created>
  <dcterms:modified xsi:type="dcterms:W3CDTF">2014-05-08T09:16:55Z</dcterms:modified>
  <cp:category/>
  <cp:version/>
  <cp:contentType/>
  <cp:contentStatus/>
</cp:coreProperties>
</file>